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212114913\Desktop\Taotlused\"/>
    </mc:Choice>
  </mc:AlternateContent>
  <workbookProtection workbookPassword="CC44" lockStructure="1"/>
  <bookViews>
    <workbookView xWindow="120" yWindow="150" windowWidth="18120" windowHeight="12530"/>
  </bookViews>
  <sheets>
    <sheet name="Lisa 19" sheetId="4" r:id="rId1"/>
    <sheet name="HW fail1" sheetId="5" r:id="rId2"/>
  </sheets>
  <definedNames>
    <definedName name="_xlnm.Print_Area" localSheetId="0">'Lisa 19'!$A$1:$AI$123</definedName>
  </definedNames>
  <calcPr calcId="191028"/>
</workbook>
</file>

<file path=xl/calcChain.xml><?xml version="1.0" encoding="utf-8"?>
<calcChain xmlns="http://schemas.openxmlformats.org/spreadsheetml/2006/main">
  <c r="AH13" i="4" l="1"/>
  <c r="AH14" i="4"/>
  <c r="AH15" i="4"/>
  <c r="AH16" i="4"/>
  <c r="AH17" i="4"/>
  <c r="AH18" i="4"/>
  <c r="AH19" i="4"/>
  <c r="AH20" i="4"/>
  <c r="AF34" i="5"/>
  <c r="AF37" i="5"/>
  <c r="AF40" i="5"/>
  <c r="AF43" i="5"/>
  <c r="AF46" i="5"/>
  <c r="AF49" i="5"/>
  <c r="AF52" i="5"/>
  <c r="AF55" i="5"/>
  <c r="AF58" i="5"/>
  <c r="AF61" i="5"/>
  <c r="AF64" i="5"/>
  <c r="AF67" i="5"/>
  <c r="AF70" i="5"/>
  <c r="AF73" i="5"/>
  <c r="AF76" i="5"/>
  <c r="AF79" i="5"/>
  <c r="AF82" i="5"/>
  <c r="AF85" i="5"/>
  <c r="AF88" i="5"/>
  <c r="AF91" i="5"/>
  <c r="AF94" i="5"/>
  <c r="AF97" i="5"/>
  <c r="AF100" i="5"/>
  <c r="AF103" i="5"/>
  <c r="AF106" i="5"/>
  <c r="AF109" i="5"/>
  <c r="AF112" i="5"/>
  <c r="AF115" i="5"/>
  <c r="AF118" i="5"/>
  <c r="AF121" i="5"/>
  <c r="AF124" i="5"/>
  <c r="AF127" i="5"/>
  <c r="AF130" i="5"/>
  <c r="AF133" i="5"/>
  <c r="AF136" i="5"/>
  <c r="AF139" i="5"/>
  <c r="AF142" i="5"/>
  <c r="AF145" i="5"/>
  <c r="AF148" i="5"/>
  <c r="AF151" i="5"/>
  <c r="AF154" i="5"/>
  <c r="AF157" i="5"/>
  <c r="AF160" i="5"/>
  <c r="AF163" i="5"/>
  <c r="AF166" i="5"/>
  <c r="AF169" i="5"/>
  <c r="AF172" i="5"/>
  <c r="AF175" i="5"/>
  <c r="AF178" i="5"/>
  <c r="AF181" i="5"/>
  <c r="AF184" i="5"/>
  <c r="AF187" i="5"/>
  <c r="AF190" i="5"/>
  <c r="AF193" i="5"/>
  <c r="AF196" i="5"/>
  <c r="AF199" i="5"/>
  <c r="AF202" i="5"/>
  <c r="AF205" i="5"/>
  <c r="AF208" i="5"/>
  <c r="AF211" i="5"/>
  <c r="AF214" i="5"/>
  <c r="AF217" i="5"/>
  <c r="AF220" i="5"/>
  <c r="AF223" i="5"/>
  <c r="AF226" i="5"/>
  <c r="AF229" i="5"/>
  <c r="AF232" i="5"/>
  <c r="AF235" i="5"/>
  <c r="AF238" i="5"/>
  <c r="AF241" i="5"/>
  <c r="AF244" i="5"/>
  <c r="AF247" i="5"/>
  <c r="AF250" i="5"/>
  <c r="AF253" i="5"/>
  <c r="AF256" i="5"/>
  <c r="AF259" i="5"/>
  <c r="AF262" i="5"/>
  <c r="AF265" i="5"/>
  <c r="AF268" i="5"/>
  <c r="AF271" i="5"/>
  <c r="AF274" i="5"/>
  <c r="AF277" i="5"/>
  <c r="AF280" i="5"/>
  <c r="AF283" i="5"/>
  <c r="AF286" i="5"/>
  <c r="AF289" i="5"/>
  <c r="AF292" i="5"/>
  <c r="AF295" i="5"/>
  <c r="AF298" i="5"/>
  <c r="AF301" i="5"/>
  <c r="AF304" i="5"/>
  <c r="AF307" i="5"/>
  <c r="AF310" i="5"/>
  <c r="AF313" i="5"/>
  <c r="AF316" i="5"/>
  <c r="AF319" i="5"/>
  <c r="AF322" i="5"/>
  <c r="AF13" i="5"/>
  <c r="AF16" i="5"/>
  <c r="AF19" i="5"/>
  <c r="AF22" i="5"/>
  <c r="AF25" i="5"/>
  <c r="AF28" i="5"/>
  <c r="AF31" i="5"/>
  <c r="AF10" i="5"/>
  <c r="A10" i="5"/>
  <c r="A13" i="5"/>
  <c r="A16" i="5"/>
  <c r="A19" i="5"/>
  <c r="A22" i="5"/>
  <c r="A25" i="5"/>
  <c r="A28" i="5"/>
  <c r="A31" i="5"/>
  <c r="A34" i="5"/>
  <c r="A37" i="5"/>
  <c r="A40" i="5"/>
  <c r="A43" i="5"/>
  <c r="A46" i="5"/>
  <c r="A49" i="5"/>
  <c r="A52" i="5"/>
  <c r="A55" i="5"/>
  <c r="A58" i="5"/>
  <c r="A61" i="5"/>
  <c r="A64" i="5"/>
  <c r="A67" i="5"/>
  <c r="A70" i="5"/>
  <c r="A73" i="5"/>
  <c r="A76" i="5"/>
  <c r="A79" i="5"/>
  <c r="A82" i="5"/>
  <c r="A85" i="5"/>
  <c r="A88" i="5"/>
  <c r="A91" i="5"/>
  <c r="A94" i="5"/>
  <c r="A97" i="5"/>
  <c r="A100" i="5"/>
  <c r="A103" i="5"/>
  <c r="A106" i="5"/>
  <c r="A109" i="5"/>
  <c r="A112" i="5"/>
  <c r="A115" i="5"/>
  <c r="A118" i="5"/>
  <c r="A121" i="5"/>
  <c r="A124" i="5"/>
  <c r="A127" i="5"/>
  <c r="A130" i="5"/>
  <c r="A133" i="5"/>
  <c r="A136" i="5"/>
  <c r="A139" i="5"/>
  <c r="A142" i="5"/>
  <c r="A145" i="5"/>
  <c r="A148" i="5"/>
  <c r="A151" i="5"/>
  <c r="A154" i="5"/>
  <c r="A157" i="5"/>
  <c r="A160" i="5"/>
  <c r="A163" i="5"/>
  <c r="A166" i="5"/>
  <c r="A169" i="5"/>
  <c r="A172" i="5"/>
  <c r="A175" i="5"/>
  <c r="A178" i="5"/>
  <c r="A181" i="5"/>
  <c r="A184" i="5"/>
  <c r="A187" i="5"/>
  <c r="A190" i="5"/>
  <c r="A193" i="5"/>
  <c r="A196" i="5"/>
  <c r="A199" i="5"/>
  <c r="A202" i="5"/>
  <c r="A205" i="5"/>
  <c r="A208" i="5"/>
  <c r="A211" i="5"/>
  <c r="A214" i="5"/>
  <c r="A217" i="5"/>
  <c r="A220" i="5"/>
  <c r="A223" i="5"/>
  <c r="A226" i="5"/>
  <c r="A229" i="5"/>
  <c r="A232" i="5"/>
  <c r="A235" i="5"/>
  <c r="A238" i="5"/>
  <c r="A241" i="5"/>
  <c r="A244" i="5"/>
  <c r="A247" i="5"/>
  <c r="A250" i="5"/>
  <c r="A253" i="5"/>
  <c r="A256" i="5"/>
  <c r="A259" i="5"/>
  <c r="A262" i="5"/>
  <c r="A265" i="5"/>
  <c r="A268" i="5"/>
  <c r="A271" i="5"/>
  <c r="A274" i="5"/>
  <c r="A277" i="5"/>
  <c r="A280" i="5"/>
  <c r="A283" i="5"/>
  <c r="A286" i="5"/>
  <c r="A289" i="5"/>
  <c r="A292" i="5"/>
  <c r="A295" i="5"/>
  <c r="A298" i="5"/>
  <c r="A301" i="5"/>
  <c r="A304" i="5"/>
  <c r="A307" i="5"/>
  <c r="A310" i="5"/>
  <c r="A313" i="5"/>
  <c r="A316" i="5"/>
  <c r="A319" i="5"/>
  <c r="A322" i="5"/>
  <c r="B40" i="5"/>
  <c r="P40" i="5"/>
  <c r="J40" i="5"/>
  <c r="E40" i="5"/>
  <c r="H40" i="5"/>
  <c r="I40" i="5"/>
  <c r="M40" i="5"/>
  <c r="AD40" i="5"/>
  <c r="AX40" i="5"/>
  <c r="BP40" i="5"/>
  <c r="D41" i="5"/>
  <c r="E41" i="5"/>
  <c r="B43" i="5"/>
  <c r="E43" i="5"/>
  <c r="H43" i="5"/>
  <c r="I43" i="5"/>
  <c r="M43" i="5"/>
  <c r="AD43" i="5"/>
  <c r="AX43" i="5"/>
  <c r="BP43" i="5"/>
  <c r="D44" i="5"/>
  <c r="E44" i="5"/>
  <c r="B46" i="5"/>
  <c r="J46" i="5"/>
  <c r="E46" i="5"/>
  <c r="H46" i="5"/>
  <c r="I46" i="5"/>
  <c r="M46" i="5"/>
  <c r="AD46" i="5"/>
  <c r="AX46" i="5"/>
  <c r="BP46" i="5"/>
  <c r="D47" i="5"/>
  <c r="E47" i="5"/>
  <c r="B49" i="5"/>
  <c r="E49" i="5"/>
  <c r="H49" i="5"/>
  <c r="I49" i="5"/>
  <c r="M49" i="5"/>
  <c r="AD49" i="5"/>
  <c r="AX49" i="5"/>
  <c r="BP49" i="5"/>
  <c r="D50" i="5"/>
  <c r="E50" i="5"/>
  <c r="B52" i="5"/>
  <c r="J52" i="5"/>
  <c r="E52" i="5"/>
  <c r="H52" i="5"/>
  <c r="I52" i="5"/>
  <c r="M52" i="5"/>
  <c r="AD52" i="5"/>
  <c r="AX52" i="5"/>
  <c r="BP52" i="5"/>
  <c r="D53" i="5"/>
  <c r="E53" i="5"/>
  <c r="B55" i="5"/>
  <c r="J55" i="5"/>
  <c r="E55" i="5"/>
  <c r="H55" i="5"/>
  <c r="I55" i="5"/>
  <c r="M55" i="5"/>
  <c r="AD55" i="5"/>
  <c r="AX55" i="5"/>
  <c r="BP55" i="5"/>
  <c r="D56" i="5"/>
  <c r="E56" i="5"/>
  <c r="B58" i="5"/>
  <c r="J58" i="5"/>
  <c r="E58" i="5"/>
  <c r="H58" i="5"/>
  <c r="I58" i="5"/>
  <c r="M58" i="5"/>
  <c r="AD58" i="5"/>
  <c r="AX58" i="5"/>
  <c r="BP58" i="5"/>
  <c r="D59" i="5"/>
  <c r="E59" i="5"/>
  <c r="B61" i="5"/>
  <c r="E61" i="5"/>
  <c r="H61" i="5"/>
  <c r="I61" i="5"/>
  <c r="M61" i="5"/>
  <c r="AD61" i="5"/>
  <c r="AX61" i="5"/>
  <c r="BP61" i="5"/>
  <c r="D62" i="5"/>
  <c r="E62" i="5"/>
  <c r="B64" i="5"/>
  <c r="P64" i="5"/>
  <c r="J64" i="5"/>
  <c r="E64" i="5"/>
  <c r="H64" i="5"/>
  <c r="I64" i="5"/>
  <c r="M64" i="5"/>
  <c r="AD64" i="5"/>
  <c r="AX64" i="5"/>
  <c r="BP64" i="5"/>
  <c r="D65" i="5"/>
  <c r="E65" i="5"/>
  <c r="B67" i="5"/>
  <c r="E67" i="5"/>
  <c r="H67" i="5"/>
  <c r="I67" i="5"/>
  <c r="M67" i="5"/>
  <c r="AD67" i="5"/>
  <c r="AX67" i="5"/>
  <c r="BP67" i="5"/>
  <c r="D68" i="5"/>
  <c r="E68" i="5"/>
  <c r="B70" i="5"/>
  <c r="J70" i="5"/>
  <c r="E70" i="5"/>
  <c r="H70" i="5"/>
  <c r="I70" i="5"/>
  <c r="M70" i="5"/>
  <c r="AD70" i="5"/>
  <c r="AX70" i="5"/>
  <c r="BP70" i="5"/>
  <c r="D71" i="5"/>
  <c r="E71" i="5"/>
  <c r="B73" i="5"/>
  <c r="E73" i="5"/>
  <c r="H73" i="5"/>
  <c r="I73" i="5"/>
  <c r="M73" i="5"/>
  <c r="AD73" i="5"/>
  <c r="AX73" i="5"/>
  <c r="BP73" i="5"/>
  <c r="D74" i="5"/>
  <c r="E74" i="5"/>
  <c r="B76" i="5"/>
  <c r="J76" i="5"/>
  <c r="E76" i="5"/>
  <c r="H76" i="5"/>
  <c r="I76" i="5"/>
  <c r="M76" i="5"/>
  <c r="AD76" i="5"/>
  <c r="AX76" i="5"/>
  <c r="BP76" i="5"/>
  <c r="D77" i="5"/>
  <c r="E77" i="5"/>
  <c r="B79" i="5"/>
  <c r="J79" i="5"/>
  <c r="E79" i="5"/>
  <c r="H79" i="5"/>
  <c r="I79" i="5"/>
  <c r="M79" i="5"/>
  <c r="AD79" i="5"/>
  <c r="AX79" i="5"/>
  <c r="BP79" i="5"/>
  <c r="D80" i="5"/>
  <c r="E80" i="5"/>
  <c r="B82" i="5"/>
  <c r="J82" i="5"/>
  <c r="E82" i="5"/>
  <c r="H82" i="5"/>
  <c r="I82" i="5"/>
  <c r="M82" i="5"/>
  <c r="AD82" i="5"/>
  <c r="AX82" i="5"/>
  <c r="BP82" i="5"/>
  <c r="D83" i="5"/>
  <c r="E83" i="5"/>
  <c r="B85" i="5"/>
  <c r="E85" i="5"/>
  <c r="H85" i="5"/>
  <c r="I85" i="5"/>
  <c r="M85" i="5"/>
  <c r="AD85" i="5"/>
  <c r="AX85" i="5"/>
  <c r="BP85" i="5"/>
  <c r="D86" i="5"/>
  <c r="E86" i="5"/>
  <c r="B88" i="5"/>
  <c r="P88" i="5"/>
  <c r="J88" i="5"/>
  <c r="E88" i="5"/>
  <c r="H88" i="5"/>
  <c r="I88" i="5"/>
  <c r="M88" i="5"/>
  <c r="AD88" i="5"/>
  <c r="AX88" i="5"/>
  <c r="BP88" i="5"/>
  <c r="D89" i="5"/>
  <c r="E89" i="5"/>
  <c r="B91" i="5"/>
  <c r="E91" i="5"/>
  <c r="H91" i="5"/>
  <c r="I91" i="5"/>
  <c r="M91" i="5"/>
  <c r="AD91" i="5"/>
  <c r="AX91" i="5"/>
  <c r="BP91" i="5"/>
  <c r="D92" i="5"/>
  <c r="E92" i="5"/>
  <c r="B94" i="5"/>
  <c r="J94" i="5"/>
  <c r="E94" i="5"/>
  <c r="H94" i="5"/>
  <c r="I94" i="5"/>
  <c r="M94" i="5"/>
  <c r="AD94" i="5"/>
  <c r="AX94" i="5"/>
  <c r="BP94" i="5"/>
  <c r="D95" i="5"/>
  <c r="E95" i="5"/>
  <c r="B97" i="5"/>
  <c r="E97" i="5"/>
  <c r="H97" i="5"/>
  <c r="I97" i="5"/>
  <c r="M97" i="5"/>
  <c r="AD97" i="5"/>
  <c r="AX97" i="5"/>
  <c r="BP97" i="5"/>
  <c r="D98" i="5"/>
  <c r="E98" i="5"/>
  <c r="B100" i="5"/>
  <c r="J100" i="5"/>
  <c r="E100" i="5"/>
  <c r="H100" i="5"/>
  <c r="I100" i="5"/>
  <c r="M100" i="5"/>
  <c r="AD100" i="5"/>
  <c r="AX100" i="5"/>
  <c r="BP100" i="5"/>
  <c r="D101" i="5"/>
  <c r="E101" i="5"/>
  <c r="B103" i="5"/>
  <c r="J103" i="5"/>
  <c r="E103" i="5"/>
  <c r="H103" i="5"/>
  <c r="I103" i="5"/>
  <c r="M103" i="5"/>
  <c r="AD103" i="5"/>
  <c r="AX103" i="5"/>
  <c r="BP103" i="5"/>
  <c r="D104" i="5"/>
  <c r="E104" i="5"/>
  <c r="B106" i="5"/>
  <c r="J106" i="5"/>
  <c r="E106" i="5"/>
  <c r="H106" i="5"/>
  <c r="I106" i="5"/>
  <c r="M106" i="5"/>
  <c r="AD106" i="5"/>
  <c r="AX106" i="5"/>
  <c r="BP106" i="5"/>
  <c r="D107" i="5"/>
  <c r="E107" i="5"/>
  <c r="B109" i="5"/>
  <c r="E109" i="5"/>
  <c r="H109" i="5"/>
  <c r="I109" i="5"/>
  <c r="M109" i="5"/>
  <c r="AD109" i="5"/>
  <c r="AX109" i="5"/>
  <c r="BP109" i="5"/>
  <c r="D110" i="5"/>
  <c r="E110" i="5"/>
  <c r="B112" i="5"/>
  <c r="P112" i="5"/>
  <c r="J112" i="5"/>
  <c r="E112" i="5"/>
  <c r="H112" i="5"/>
  <c r="I112" i="5"/>
  <c r="M112" i="5"/>
  <c r="AD112" i="5"/>
  <c r="AX112" i="5"/>
  <c r="BP112" i="5"/>
  <c r="D113" i="5"/>
  <c r="E113" i="5"/>
  <c r="B115" i="5"/>
  <c r="E115" i="5"/>
  <c r="H115" i="5"/>
  <c r="I115" i="5"/>
  <c r="M115" i="5"/>
  <c r="AD115" i="5"/>
  <c r="AX115" i="5"/>
  <c r="BP115" i="5"/>
  <c r="D116" i="5"/>
  <c r="E116" i="5"/>
  <c r="B118" i="5"/>
  <c r="J118" i="5"/>
  <c r="E118" i="5"/>
  <c r="H118" i="5"/>
  <c r="I118" i="5"/>
  <c r="M118" i="5"/>
  <c r="AD118" i="5"/>
  <c r="AX118" i="5"/>
  <c r="BP118" i="5"/>
  <c r="D119" i="5"/>
  <c r="E119" i="5"/>
  <c r="B121" i="5"/>
  <c r="E121" i="5"/>
  <c r="H121" i="5"/>
  <c r="I121" i="5"/>
  <c r="M121" i="5"/>
  <c r="AD121" i="5"/>
  <c r="AX121" i="5"/>
  <c r="BP121" i="5"/>
  <c r="D122" i="5"/>
  <c r="E122" i="5"/>
  <c r="B124" i="5"/>
  <c r="J124" i="5"/>
  <c r="E124" i="5"/>
  <c r="H124" i="5"/>
  <c r="I124" i="5"/>
  <c r="M124" i="5"/>
  <c r="AD124" i="5"/>
  <c r="AX124" i="5"/>
  <c r="BP124" i="5"/>
  <c r="D125" i="5"/>
  <c r="E125" i="5"/>
  <c r="B127" i="5"/>
  <c r="J127" i="5"/>
  <c r="E127" i="5"/>
  <c r="H127" i="5"/>
  <c r="I127" i="5"/>
  <c r="M127" i="5"/>
  <c r="AD127" i="5"/>
  <c r="AX127" i="5"/>
  <c r="BP127" i="5"/>
  <c r="D128" i="5"/>
  <c r="E128" i="5"/>
  <c r="B130" i="5"/>
  <c r="J130" i="5"/>
  <c r="E130" i="5"/>
  <c r="H130" i="5"/>
  <c r="I130" i="5"/>
  <c r="M130" i="5"/>
  <c r="AD130" i="5"/>
  <c r="AX130" i="5"/>
  <c r="BP130" i="5"/>
  <c r="D131" i="5"/>
  <c r="E131" i="5"/>
  <c r="B133" i="5"/>
  <c r="E133" i="5"/>
  <c r="H133" i="5"/>
  <c r="I133" i="5"/>
  <c r="M133" i="5"/>
  <c r="AD133" i="5"/>
  <c r="AX133" i="5"/>
  <c r="BP133" i="5"/>
  <c r="D134" i="5"/>
  <c r="E134" i="5"/>
  <c r="B136" i="5"/>
  <c r="P136" i="5"/>
  <c r="J136" i="5"/>
  <c r="E136" i="5"/>
  <c r="H136" i="5"/>
  <c r="I136" i="5"/>
  <c r="M136" i="5"/>
  <c r="AD136" i="5"/>
  <c r="AX136" i="5"/>
  <c r="BP136" i="5"/>
  <c r="D137" i="5"/>
  <c r="E137" i="5"/>
  <c r="B139" i="5"/>
  <c r="E139" i="5"/>
  <c r="H139" i="5"/>
  <c r="I139" i="5"/>
  <c r="M139" i="5"/>
  <c r="AD139" i="5"/>
  <c r="AX139" i="5"/>
  <c r="BP139" i="5"/>
  <c r="D140" i="5"/>
  <c r="E140" i="5"/>
  <c r="B142" i="5"/>
  <c r="J142" i="5"/>
  <c r="E142" i="5"/>
  <c r="H142" i="5"/>
  <c r="I142" i="5"/>
  <c r="M142" i="5"/>
  <c r="AD142" i="5"/>
  <c r="AX142" i="5"/>
  <c r="BP142" i="5"/>
  <c r="D143" i="5"/>
  <c r="E143" i="5"/>
  <c r="B145" i="5"/>
  <c r="E145" i="5"/>
  <c r="H145" i="5"/>
  <c r="I145" i="5"/>
  <c r="M145" i="5"/>
  <c r="AD145" i="5"/>
  <c r="AX145" i="5"/>
  <c r="BP145" i="5"/>
  <c r="D146" i="5"/>
  <c r="E146" i="5"/>
  <c r="B148" i="5"/>
  <c r="J148" i="5"/>
  <c r="E148" i="5"/>
  <c r="H148" i="5"/>
  <c r="I148" i="5"/>
  <c r="M148" i="5"/>
  <c r="AD148" i="5"/>
  <c r="AX148" i="5"/>
  <c r="BP148" i="5"/>
  <c r="D149" i="5"/>
  <c r="E149" i="5"/>
  <c r="B151" i="5"/>
  <c r="J151" i="5"/>
  <c r="E151" i="5"/>
  <c r="H151" i="5"/>
  <c r="I151" i="5"/>
  <c r="M151" i="5"/>
  <c r="AD151" i="5"/>
  <c r="AX151" i="5"/>
  <c r="BP151" i="5"/>
  <c r="D152" i="5"/>
  <c r="E152" i="5"/>
  <c r="B154" i="5"/>
  <c r="J154" i="5"/>
  <c r="E154" i="5"/>
  <c r="H154" i="5"/>
  <c r="I154" i="5"/>
  <c r="M154" i="5"/>
  <c r="AD154" i="5"/>
  <c r="AX154" i="5"/>
  <c r="BP154" i="5"/>
  <c r="D155" i="5"/>
  <c r="E155" i="5"/>
  <c r="B157" i="5"/>
  <c r="E157" i="5"/>
  <c r="H157" i="5"/>
  <c r="I157" i="5"/>
  <c r="M157" i="5"/>
  <c r="AD157" i="5"/>
  <c r="AX157" i="5"/>
  <c r="BP157" i="5"/>
  <c r="D158" i="5"/>
  <c r="E158" i="5"/>
  <c r="B160" i="5"/>
  <c r="P160" i="5"/>
  <c r="J160" i="5"/>
  <c r="E160" i="5"/>
  <c r="H160" i="5"/>
  <c r="I160" i="5"/>
  <c r="M160" i="5"/>
  <c r="AD160" i="5"/>
  <c r="AX160" i="5"/>
  <c r="BP160" i="5"/>
  <c r="D161" i="5"/>
  <c r="E161" i="5"/>
  <c r="B163" i="5"/>
  <c r="E163" i="5"/>
  <c r="H163" i="5"/>
  <c r="I163" i="5"/>
  <c r="M163" i="5"/>
  <c r="AD163" i="5"/>
  <c r="AX163" i="5"/>
  <c r="BP163" i="5"/>
  <c r="D164" i="5"/>
  <c r="E164" i="5"/>
  <c r="B166" i="5"/>
  <c r="J166" i="5"/>
  <c r="E166" i="5"/>
  <c r="H166" i="5"/>
  <c r="I166" i="5"/>
  <c r="M166" i="5"/>
  <c r="AD166" i="5"/>
  <c r="AX166" i="5"/>
  <c r="BP166" i="5"/>
  <c r="D167" i="5"/>
  <c r="E167" i="5"/>
  <c r="B169" i="5"/>
  <c r="E169" i="5"/>
  <c r="H169" i="5"/>
  <c r="I169" i="5"/>
  <c r="M169" i="5"/>
  <c r="AD169" i="5"/>
  <c r="AX169" i="5"/>
  <c r="BP169" i="5"/>
  <c r="D170" i="5"/>
  <c r="E170" i="5"/>
  <c r="B172" i="5"/>
  <c r="J172" i="5"/>
  <c r="E172" i="5"/>
  <c r="H172" i="5"/>
  <c r="I172" i="5"/>
  <c r="M172" i="5"/>
  <c r="AD172" i="5"/>
  <c r="AX172" i="5"/>
  <c r="BP172" i="5"/>
  <c r="D173" i="5"/>
  <c r="E173" i="5"/>
  <c r="B175" i="5"/>
  <c r="J175" i="5"/>
  <c r="E175" i="5"/>
  <c r="H175" i="5"/>
  <c r="I175" i="5"/>
  <c r="M175" i="5"/>
  <c r="AD175" i="5"/>
  <c r="AX175" i="5"/>
  <c r="BP175" i="5"/>
  <c r="D176" i="5"/>
  <c r="E176" i="5"/>
  <c r="B178" i="5"/>
  <c r="J178" i="5"/>
  <c r="E178" i="5"/>
  <c r="H178" i="5"/>
  <c r="I178" i="5"/>
  <c r="M178" i="5"/>
  <c r="AD178" i="5"/>
  <c r="AX178" i="5"/>
  <c r="BP178" i="5"/>
  <c r="D179" i="5"/>
  <c r="E179" i="5"/>
  <c r="B181" i="5"/>
  <c r="E181" i="5"/>
  <c r="H181" i="5"/>
  <c r="I181" i="5"/>
  <c r="M181" i="5"/>
  <c r="AD181" i="5"/>
  <c r="AX181" i="5"/>
  <c r="BP181" i="5"/>
  <c r="D182" i="5"/>
  <c r="E182" i="5"/>
  <c r="B184" i="5"/>
  <c r="P184" i="5"/>
  <c r="J184" i="5"/>
  <c r="E184" i="5"/>
  <c r="H184" i="5"/>
  <c r="I184" i="5"/>
  <c r="M184" i="5"/>
  <c r="AD184" i="5"/>
  <c r="AX184" i="5"/>
  <c r="BP184" i="5"/>
  <c r="D185" i="5"/>
  <c r="E185" i="5"/>
  <c r="B187" i="5"/>
  <c r="E187" i="5"/>
  <c r="H187" i="5"/>
  <c r="I187" i="5"/>
  <c r="M187" i="5"/>
  <c r="AD187" i="5"/>
  <c r="AX187" i="5"/>
  <c r="BP187" i="5"/>
  <c r="D188" i="5"/>
  <c r="E188" i="5"/>
  <c r="B190" i="5"/>
  <c r="J190" i="5"/>
  <c r="E190" i="5"/>
  <c r="H190" i="5"/>
  <c r="I190" i="5"/>
  <c r="M190" i="5"/>
  <c r="AD190" i="5"/>
  <c r="AX190" i="5"/>
  <c r="BP190" i="5"/>
  <c r="D191" i="5"/>
  <c r="E191" i="5"/>
  <c r="B193" i="5"/>
  <c r="E193" i="5"/>
  <c r="H193" i="5"/>
  <c r="I193" i="5"/>
  <c r="M193" i="5"/>
  <c r="AD193" i="5"/>
  <c r="AX193" i="5"/>
  <c r="BP193" i="5"/>
  <c r="D194" i="5"/>
  <c r="E194" i="5"/>
  <c r="B196" i="5"/>
  <c r="J196" i="5"/>
  <c r="E196" i="5"/>
  <c r="H196" i="5"/>
  <c r="I196" i="5"/>
  <c r="M196" i="5"/>
  <c r="AD196" i="5"/>
  <c r="AX196" i="5"/>
  <c r="BP196" i="5"/>
  <c r="D197" i="5"/>
  <c r="E197" i="5"/>
  <c r="B199" i="5"/>
  <c r="J199" i="5"/>
  <c r="E199" i="5"/>
  <c r="H199" i="5"/>
  <c r="I199" i="5"/>
  <c r="M199" i="5"/>
  <c r="AD199" i="5"/>
  <c r="AX199" i="5"/>
  <c r="BP199" i="5"/>
  <c r="D200" i="5"/>
  <c r="E200" i="5"/>
  <c r="B202" i="5"/>
  <c r="J202" i="5"/>
  <c r="E202" i="5"/>
  <c r="H202" i="5"/>
  <c r="I202" i="5"/>
  <c r="M202" i="5"/>
  <c r="AD202" i="5"/>
  <c r="AX202" i="5"/>
  <c r="BP202" i="5"/>
  <c r="D203" i="5"/>
  <c r="E203" i="5"/>
  <c r="B205" i="5"/>
  <c r="E205" i="5"/>
  <c r="H205" i="5"/>
  <c r="I205" i="5"/>
  <c r="M205" i="5"/>
  <c r="AD205" i="5"/>
  <c r="AX205" i="5"/>
  <c r="BP205" i="5"/>
  <c r="D206" i="5"/>
  <c r="E206" i="5"/>
  <c r="B208" i="5"/>
  <c r="P208" i="5"/>
  <c r="J208" i="5"/>
  <c r="E208" i="5"/>
  <c r="H208" i="5"/>
  <c r="I208" i="5"/>
  <c r="M208" i="5"/>
  <c r="AD208" i="5"/>
  <c r="AX208" i="5"/>
  <c r="BP208" i="5"/>
  <c r="D209" i="5"/>
  <c r="E209" i="5"/>
  <c r="B211" i="5"/>
  <c r="E211" i="5"/>
  <c r="H211" i="5"/>
  <c r="I211" i="5"/>
  <c r="M211" i="5"/>
  <c r="AD211" i="5"/>
  <c r="AX211" i="5"/>
  <c r="BP211" i="5"/>
  <c r="D212" i="5"/>
  <c r="E212" i="5"/>
  <c r="B214" i="5"/>
  <c r="J214" i="5"/>
  <c r="E214" i="5"/>
  <c r="H214" i="5"/>
  <c r="I214" i="5"/>
  <c r="M214" i="5"/>
  <c r="AD214" i="5"/>
  <c r="AX214" i="5"/>
  <c r="BP214" i="5"/>
  <c r="D215" i="5"/>
  <c r="E215" i="5"/>
  <c r="B217" i="5"/>
  <c r="E217" i="5"/>
  <c r="H217" i="5"/>
  <c r="I217" i="5"/>
  <c r="M217" i="5"/>
  <c r="AD217" i="5"/>
  <c r="AX217" i="5"/>
  <c r="BP217" i="5"/>
  <c r="D218" i="5"/>
  <c r="E218" i="5"/>
  <c r="B220" i="5"/>
  <c r="J220" i="5"/>
  <c r="E220" i="5"/>
  <c r="H220" i="5"/>
  <c r="I220" i="5"/>
  <c r="M220" i="5"/>
  <c r="AD220" i="5"/>
  <c r="AX220" i="5"/>
  <c r="BP220" i="5"/>
  <c r="D221" i="5"/>
  <c r="E221" i="5"/>
  <c r="B223" i="5"/>
  <c r="J223" i="5"/>
  <c r="E223" i="5"/>
  <c r="H223" i="5"/>
  <c r="I223" i="5"/>
  <c r="M223" i="5"/>
  <c r="AD223" i="5"/>
  <c r="AX223" i="5"/>
  <c r="BP223" i="5"/>
  <c r="D224" i="5"/>
  <c r="E224" i="5"/>
  <c r="B226" i="5"/>
  <c r="J226" i="5"/>
  <c r="E226" i="5"/>
  <c r="H226" i="5"/>
  <c r="I226" i="5"/>
  <c r="M226" i="5"/>
  <c r="AD226" i="5"/>
  <c r="AX226" i="5"/>
  <c r="BP226" i="5"/>
  <c r="D227" i="5"/>
  <c r="E227" i="5"/>
  <c r="B229" i="5"/>
  <c r="E229" i="5"/>
  <c r="H229" i="5"/>
  <c r="I229" i="5"/>
  <c r="M229" i="5"/>
  <c r="AD229" i="5"/>
  <c r="AX229" i="5"/>
  <c r="BP229" i="5"/>
  <c r="D230" i="5"/>
  <c r="E230" i="5"/>
  <c r="B232" i="5"/>
  <c r="P232" i="5"/>
  <c r="J232" i="5"/>
  <c r="E232" i="5"/>
  <c r="H232" i="5"/>
  <c r="I232" i="5"/>
  <c r="M232" i="5"/>
  <c r="AD232" i="5"/>
  <c r="AX232" i="5"/>
  <c r="BP232" i="5"/>
  <c r="D233" i="5"/>
  <c r="E233" i="5"/>
  <c r="B235" i="5"/>
  <c r="E235" i="5"/>
  <c r="H235" i="5"/>
  <c r="I235" i="5"/>
  <c r="M235" i="5"/>
  <c r="AD235" i="5"/>
  <c r="AX235" i="5"/>
  <c r="BP235" i="5"/>
  <c r="D236" i="5"/>
  <c r="E236" i="5"/>
  <c r="B238" i="5"/>
  <c r="J238" i="5"/>
  <c r="E238" i="5"/>
  <c r="H238" i="5"/>
  <c r="I238" i="5"/>
  <c r="M238" i="5"/>
  <c r="AD238" i="5"/>
  <c r="AX238" i="5"/>
  <c r="BP238" i="5"/>
  <c r="D239" i="5"/>
  <c r="E239" i="5"/>
  <c r="B241" i="5"/>
  <c r="E241" i="5"/>
  <c r="H241" i="5"/>
  <c r="I241" i="5"/>
  <c r="M241" i="5"/>
  <c r="AD241" i="5"/>
  <c r="AX241" i="5"/>
  <c r="BP241" i="5"/>
  <c r="D242" i="5"/>
  <c r="E242" i="5"/>
  <c r="B244" i="5"/>
  <c r="J244" i="5"/>
  <c r="E244" i="5"/>
  <c r="H244" i="5"/>
  <c r="I244" i="5"/>
  <c r="M244" i="5"/>
  <c r="AD244" i="5"/>
  <c r="AX244" i="5"/>
  <c r="BP244" i="5"/>
  <c r="D245" i="5"/>
  <c r="E245" i="5"/>
  <c r="B247" i="5"/>
  <c r="J247" i="5"/>
  <c r="E247" i="5"/>
  <c r="H247" i="5"/>
  <c r="I247" i="5"/>
  <c r="M247" i="5"/>
  <c r="AD247" i="5"/>
  <c r="AX247" i="5"/>
  <c r="BP247" i="5"/>
  <c r="D248" i="5"/>
  <c r="E248" i="5"/>
  <c r="B250" i="5"/>
  <c r="J250" i="5"/>
  <c r="E250" i="5"/>
  <c r="H250" i="5"/>
  <c r="I250" i="5"/>
  <c r="M250" i="5"/>
  <c r="AD250" i="5"/>
  <c r="AX250" i="5"/>
  <c r="BP250" i="5"/>
  <c r="D251" i="5"/>
  <c r="E251" i="5"/>
  <c r="B253" i="5"/>
  <c r="E253" i="5"/>
  <c r="H253" i="5"/>
  <c r="I253" i="5"/>
  <c r="M253" i="5"/>
  <c r="AD253" i="5"/>
  <c r="AX253" i="5"/>
  <c r="BP253" i="5"/>
  <c r="D254" i="5"/>
  <c r="E254" i="5"/>
  <c r="B256" i="5"/>
  <c r="P256" i="5"/>
  <c r="J256" i="5"/>
  <c r="E256" i="5"/>
  <c r="H256" i="5"/>
  <c r="I256" i="5"/>
  <c r="M256" i="5"/>
  <c r="AD256" i="5"/>
  <c r="AX256" i="5"/>
  <c r="BP256" i="5"/>
  <c r="D257" i="5"/>
  <c r="E257" i="5"/>
  <c r="B259" i="5"/>
  <c r="E259" i="5"/>
  <c r="H259" i="5"/>
  <c r="I259" i="5"/>
  <c r="M259" i="5"/>
  <c r="AD259" i="5"/>
  <c r="AX259" i="5"/>
  <c r="BP259" i="5"/>
  <c r="D260" i="5"/>
  <c r="E260" i="5"/>
  <c r="B262" i="5"/>
  <c r="J262" i="5"/>
  <c r="E262" i="5"/>
  <c r="H262" i="5"/>
  <c r="I262" i="5"/>
  <c r="M262" i="5"/>
  <c r="AD262" i="5"/>
  <c r="AX262" i="5"/>
  <c r="BP262" i="5"/>
  <c r="D263" i="5"/>
  <c r="E263" i="5"/>
  <c r="B265" i="5"/>
  <c r="E265" i="5"/>
  <c r="H265" i="5"/>
  <c r="I265" i="5"/>
  <c r="M265" i="5"/>
  <c r="AD265" i="5"/>
  <c r="AX265" i="5"/>
  <c r="BP265" i="5"/>
  <c r="D266" i="5"/>
  <c r="E266" i="5"/>
  <c r="B268" i="5"/>
  <c r="J268" i="5"/>
  <c r="E268" i="5"/>
  <c r="H268" i="5"/>
  <c r="I268" i="5"/>
  <c r="M268" i="5"/>
  <c r="AD268" i="5"/>
  <c r="AX268" i="5"/>
  <c r="BP268" i="5"/>
  <c r="D269" i="5"/>
  <c r="E269" i="5"/>
  <c r="B271" i="5"/>
  <c r="J271" i="5"/>
  <c r="E271" i="5"/>
  <c r="H271" i="5"/>
  <c r="I271" i="5"/>
  <c r="M271" i="5"/>
  <c r="AD271" i="5"/>
  <c r="AX271" i="5"/>
  <c r="BP271" i="5"/>
  <c r="D272" i="5"/>
  <c r="E272" i="5"/>
  <c r="B274" i="5"/>
  <c r="J274" i="5"/>
  <c r="E274" i="5"/>
  <c r="H274" i="5"/>
  <c r="I274" i="5"/>
  <c r="M274" i="5"/>
  <c r="AD274" i="5"/>
  <c r="AX274" i="5"/>
  <c r="BP274" i="5"/>
  <c r="D275" i="5"/>
  <c r="E275" i="5"/>
  <c r="B277" i="5"/>
  <c r="E277" i="5"/>
  <c r="H277" i="5"/>
  <c r="I277" i="5"/>
  <c r="M277" i="5"/>
  <c r="AD277" i="5"/>
  <c r="AX277" i="5"/>
  <c r="BP277" i="5"/>
  <c r="D278" i="5"/>
  <c r="E278" i="5"/>
  <c r="B280" i="5"/>
  <c r="P280" i="5"/>
  <c r="J280" i="5"/>
  <c r="E280" i="5"/>
  <c r="H280" i="5"/>
  <c r="I280" i="5"/>
  <c r="M280" i="5"/>
  <c r="AD280" i="5"/>
  <c r="AX280" i="5"/>
  <c r="BP280" i="5"/>
  <c r="D281" i="5"/>
  <c r="E281" i="5"/>
  <c r="B283" i="5"/>
  <c r="E283" i="5"/>
  <c r="H283" i="5"/>
  <c r="I283" i="5"/>
  <c r="M283" i="5"/>
  <c r="AD283" i="5"/>
  <c r="AX283" i="5"/>
  <c r="BP283" i="5"/>
  <c r="D284" i="5"/>
  <c r="E284" i="5"/>
  <c r="B286" i="5"/>
  <c r="J286" i="5"/>
  <c r="E286" i="5"/>
  <c r="H286" i="5"/>
  <c r="I286" i="5"/>
  <c r="M286" i="5"/>
  <c r="AD286" i="5"/>
  <c r="AX286" i="5"/>
  <c r="BP286" i="5"/>
  <c r="D287" i="5"/>
  <c r="E287" i="5"/>
  <c r="B289" i="5"/>
  <c r="E289" i="5"/>
  <c r="H289" i="5"/>
  <c r="I289" i="5"/>
  <c r="M289" i="5"/>
  <c r="AD289" i="5"/>
  <c r="AX289" i="5"/>
  <c r="BP289" i="5"/>
  <c r="D290" i="5"/>
  <c r="E290" i="5"/>
  <c r="B292" i="5"/>
  <c r="J292" i="5"/>
  <c r="E292" i="5"/>
  <c r="H292" i="5"/>
  <c r="I292" i="5"/>
  <c r="M292" i="5"/>
  <c r="AD292" i="5"/>
  <c r="AX292" i="5"/>
  <c r="BP292" i="5"/>
  <c r="D293" i="5"/>
  <c r="E293" i="5"/>
  <c r="B295" i="5"/>
  <c r="J295" i="5"/>
  <c r="E295" i="5"/>
  <c r="H295" i="5"/>
  <c r="I295" i="5"/>
  <c r="M295" i="5"/>
  <c r="AD295" i="5"/>
  <c r="AX295" i="5"/>
  <c r="BP295" i="5"/>
  <c r="D296" i="5"/>
  <c r="E296" i="5"/>
  <c r="B298" i="5"/>
  <c r="J298" i="5"/>
  <c r="E298" i="5"/>
  <c r="H298" i="5"/>
  <c r="I298" i="5"/>
  <c r="M298" i="5"/>
  <c r="AD298" i="5"/>
  <c r="AX298" i="5"/>
  <c r="BP298" i="5"/>
  <c r="D299" i="5"/>
  <c r="E299" i="5"/>
  <c r="B301" i="5"/>
  <c r="E301" i="5"/>
  <c r="H301" i="5"/>
  <c r="I301" i="5"/>
  <c r="M301" i="5"/>
  <c r="AD301" i="5"/>
  <c r="AX301" i="5"/>
  <c r="BP301" i="5"/>
  <c r="D302" i="5"/>
  <c r="E302" i="5"/>
  <c r="B304" i="5"/>
  <c r="P304" i="5"/>
  <c r="J304" i="5"/>
  <c r="E304" i="5"/>
  <c r="H304" i="5"/>
  <c r="I304" i="5"/>
  <c r="M304" i="5"/>
  <c r="AD304" i="5"/>
  <c r="AX304" i="5"/>
  <c r="BP304" i="5"/>
  <c r="D305" i="5"/>
  <c r="E305" i="5"/>
  <c r="B307" i="5"/>
  <c r="E307" i="5"/>
  <c r="H307" i="5"/>
  <c r="I307" i="5"/>
  <c r="M307" i="5"/>
  <c r="AD307" i="5"/>
  <c r="AX307" i="5"/>
  <c r="BP307" i="5"/>
  <c r="D308" i="5"/>
  <c r="E308" i="5"/>
  <c r="B310" i="5"/>
  <c r="J310" i="5"/>
  <c r="E310" i="5"/>
  <c r="H310" i="5"/>
  <c r="I310" i="5"/>
  <c r="M310" i="5"/>
  <c r="AD310" i="5"/>
  <c r="AX310" i="5"/>
  <c r="BP310" i="5"/>
  <c r="D311" i="5"/>
  <c r="E311" i="5"/>
  <c r="B313" i="5"/>
  <c r="E313" i="5"/>
  <c r="H313" i="5"/>
  <c r="I313" i="5"/>
  <c r="M313" i="5"/>
  <c r="AD313" i="5"/>
  <c r="AX313" i="5"/>
  <c r="BP313" i="5"/>
  <c r="D314" i="5"/>
  <c r="E314" i="5"/>
  <c r="B316" i="5"/>
  <c r="J316" i="5"/>
  <c r="E316" i="5"/>
  <c r="H316" i="5"/>
  <c r="I316" i="5"/>
  <c r="M316" i="5"/>
  <c r="AD316" i="5"/>
  <c r="AX316" i="5"/>
  <c r="BP316" i="5"/>
  <c r="D317" i="5"/>
  <c r="E317" i="5"/>
  <c r="B319" i="5"/>
  <c r="J319" i="5"/>
  <c r="E319" i="5"/>
  <c r="H319" i="5"/>
  <c r="I319" i="5"/>
  <c r="M319" i="5"/>
  <c r="AD319" i="5"/>
  <c r="AX319" i="5"/>
  <c r="BP319" i="5"/>
  <c r="D320" i="5"/>
  <c r="E320" i="5"/>
  <c r="B322" i="5"/>
  <c r="J322" i="5"/>
  <c r="E322" i="5"/>
  <c r="H322" i="5"/>
  <c r="I322" i="5"/>
  <c r="M322" i="5"/>
  <c r="AD322" i="5"/>
  <c r="AX322" i="5"/>
  <c r="BP322" i="5"/>
  <c r="D323" i="5"/>
  <c r="E323" i="5"/>
  <c r="B13" i="5"/>
  <c r="J13" i="5"/>
  <c r="E13" i="5"/>
  <c r="H13" i="5"/>
  <c r="I13" i="5"/>
  <c r="M13" i="5"/>
  <c r="AD13" i="5"/>
  <c r="AX13" i="5"/>
  <c r="BP13" i="5"/>
  <c r="D14" i="5"/>
  <c r="E14" i="5"/>
  <c r="B16" i="5"/>
  <c r="J16" i="5"/>
  <c r="E16" i="5"/>
  <c r="H16" i="5"/>
  <c r="I16" i="5"/>
  <c r="M16" i="5"/>
  <c r="AD16" i="5"/>
  <c r="AX16" i="5"/>
  <c r="BP16" i="5"/>
  <c r="D17" i="5"/>
  <c r="E17" i="5"/>
  <c r="B19" i="5"/>
  <c r="J19" i="5"/>
  <c r="E19" i="5"/>
  <c r="H19" i="5"/>
  <c r="I19" i="5"/>
  <c r="M19" i="5"/>
  <c r="AD19" i="5"/>
  <c r="AX19" i="5"/>
  <c r="BP19" i="5"/>
  <c r="D20" i="5"/>
  <c r="E20" i="5"/>
  <c r="B22" i="5"/>
  <c r="J22" i="5"/>
  <c r="E22" i="5"/>
  <c r="H22" i="5"/>
  <c r="I22" i="5"/>
  <c r="M22" i="5"/>
  <c r="AD22" i="5"/>
  <c r="AX22" i="5"/>
  <c r="BP22" i="5"/>
  <c r="D23" i="5"/>
  <c r="E23" i="5"/>
  <c r="B25" i="5"/>
  <c r="J25" i="5"/>
  <c r="E25" i="5"/>
  <c r="H25" i="5"/>
  <c r="I25" i="5"/>
  <c r="M25" i="5"/>
  <c r="AD25" i="5"/>
  <c r="AX25" i="5"/>
  <c r="BP25" i="5"/>
  <c r="D26" i="5"/>
  <c r="E26" i="5"/>
  <c r="B28" i="5"/>
  <c r="J28" i="5"/>
  <c r="E28" i="5"/>
  <c r="H28" i="5"/>
  <c r="I28" i="5"/>
  <c r="M28" i="5"/>
  <c r="AD28" i="5"/>
  <c r="AX28" i="5"/>
  <c r="BP28" i="5"/>
  <c r="D29" i="5"/>
  <c r="E29" i="5"/>
  <c r="B31" i="5"/>
  <c r="P31" i="5"/>
  <c r="J31" i="5"/>
  <c r="E31" i="5"/>
  <c r="H31" i="5"/>
  <c r="I31" i="5"/>
  <c r="M31" i="5"/>
  <c r="AD31" i="5"/>
  <c r="AX31" i="5"/>
  <c r="BP31" i="5"/>
  <c r="D32" i="5"/>
  <c r="E32" i="5"/>
  <c r="B34" i="5"/>
  <c r="J34" i="5"/>
  <c r="E34" i="5"/>
  <c r="H34" i="5"/>
  <c r="I34" i="5"/>
  <c r="M34" i="5"/>
  <c r="AD34" i="5"/>
  <c r="AX34" i="5"/>
  <c r="BP34" i="5"/>
  <c r="D35" i="5"/>
  <c r="E35" i="5"/>
  <c r="B37" i="5"/>
  <c r="J37" i="5"/>
  <c r="E37" i="5"/>
  <c r="H37" i="5"/>
  <c r="I37" i="5"/>
  <c r="M37" i="5"/>
  <c r="AD37" i="5"/>
  <c r="AX37" i="5"/>
  <c r="BP37" i="5"/>
  <c r="D38" i="5"/>
  <c r="E38" i="5"/>
  <c r="E10" i="5"/>
  <c r="D11" i="5"/>
  <c r="E11" i="5"/>
  <c r="BP10" i="5"/>
  <c r="AX10" i="5"/>
  <c r="AD10" i="5"/>
  <c r="M10" i="5"/>
  <c r="I10" i="5"/>
  <c r="H10" i="5"/>
  <c r="B10" i="5"/>
  <c r="P10" i="5"/>
  <c r="P322" i="5"/>
  <c r="P316" i="5"/>
  <c r="P298" i="5"/>
  <c r="P292" i="5"/>
  <c r="P274" i="5"/>
  <c r="P268" i="5"/>
  <c r="P250" i="5"/>
  <c r="P244" i="5"/>
  <c r="P226" i="5"/>
  <c r="P220" i="5"/>
  <c r="P202" i="5"/>
  <c r="P196" i="5"/>
  <c r="P178" i="5"/>
  <c r="P172" i="5"/>
  <c r="P154" i="5"/>
  <c r="P148" i="5"/>
  <c r="P130" i="5"/>
  <c r="P124" i="5"/>
  <c r="P106" i="5"/>
  <c r="P100" i="5"/>
  <c r="P82" i="5"/>
  <c r="P76" i="5"/>
  <c r="P58" i="5"/>
  <c r="P52" i="5"/>
  <c r="J10" i="5"/>
  <c r="P37" i="5"/>
  <c r="P25" i="5"/>
  <c r="P19" i="5"/>
  <c r="P13" i="5"/>
  <c r="J313" i="5"/>
  <c r="P313" i="5"/>
  <c r="J307" i="5"/>
  <c r="P307" i="5"/>
  <c r="J301" i="5"/>
  <c r="P301" i="5"/>
  <c r="J289" i="5"/>
  <c r="P289" i="5"/>
  <c r="J283" i="5"/>
  <c r="P283" i="5"/>
  <c r="J277" i="5"/>
  <c r="P277" i="5"/>
  <c r="J265" i="5"/>
  <c r="P265" i="5"/>
  <c r="J259" i="5"/>
  <c r="P259" i="5"/>
  <c r="J253" i="5"/>
  <c r="P253" i="5"/>
  <c r="J241" i="5"/>
  <c r="P241" i="5"/>
  <c r="J235" i="5"/>
  <c r="P235" i="5"/>
  <c r="J229" i="5"/>
  <c r="P229" i="5"/>
  <c r="J217" i="5"/>
  <c r="P217" i="5"/>
  <c r="J211" i="5"/>
  <c r="P211" i="5"/>
  <c r="J205" i="5"/>
  <c r="P205" i="5"/>
  <c r="J193" i="5"/>
  <c r="P193" i="5"/>
  <c r="J187" i="5"/>
  <c r="P187" i="5"/>
  <c r="J181" i="5"/>
  <c r="P181" i="5"/>
  <c r="J169" i="5"/>
  <c r="P169" i="5"/>
  <c r="J163" i="5"/>
  <c r="P163" i="5"/>
  <c r="J157" i="5"/>
  <c r="P157" i="5"/>
  <c r="J145" i="5"/>
  <c r="P145" i="5"/>
  <c r="J139" i="5"/>
  <c r="P139" i="5"/>
  <c r="J133" i="5"/>
  <c r="P133" i="5"/>
  <c r="J121" i="5"/>
  <c r="P121" i="5"/>
  <c r="J115" i="5"/>
  <c r="P115" i="5"/>
  <c r="J109" i="5"/>
  <c r="P109" i="5"/>
  <c r="J97" i="5"/>
  <c r="P97" i="5"/>
  <c r="J91" i="5"/>
  <c r="P91" i="5"/>
  <c r="J85" i="5"/>
  <c r="P85" i="5"/>
  <c r="J73" i="5"/>
  <c r="P73" i="5"/>
  <c r="J67" i="5"/>
  <c r="P67" i="5"/>
  <c r="J61" i="5"/>
  <c r="P61" i="5"/>
  <c r="J49" i="5"/>
  <c r="P49" i="5"/>
  <c r="J43" i="5"/>
  <c r="P43" i="5"/>
  <c r="P34" i="5"/>
  <c r="P28" i="5"/>
  <c r="P22" i="5"/>
  <c r="C25" i="5"/>
  <c r="F26" i="5"/>
  <c r="C16" i="5"/>
  <c r="F17" i="5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AB8" i="4"/>
  <c r="AH12" i="4"/>
  <c r="C10" i="5"/>
  <c r="F29" i="5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C322" i="5"/>
  <c r="F323" i="5"/>
  <c r="C319" i="5"/>
  <c r="F320" i="5"/>
  <c r="C316" i="5"/>
  <c r="F317" i="5"/>
  <c r="C313" i="5"/>
  <c r="F314" i="5"/>
  <c r="C310" i="5"/>
  <c r="F311" i="5"/>
  <c r="C307" i="5"/>
  <c r="F308" i="5"/>
  <c r="C304" i="5"/>
  <c r="F305" i="5"/>
  <c r="C301" i="5"/>
  <c r="F302" i="5"/>
  <c r="C298" i="5"/>
  <c r="F299" i="5"/>
  <c r="C295" i="5"/>
  <c r="F296" i="5"/>
  <c r="C292" i="5"/>
  <c r="F293" i="5"/>
  <c r="C289" i="5"/>
  <c r="F290" i="5"/>
  <c r="C286" i="5"/>
  <c r="F287" i="5"/>
  <c r="C283" i="5"/>
  <c r="F284" i="5"/>
  <c r="C280" i="5"/>
  <c r="F281" i="5"/>
  <c r="C277" i="5"/>
  <c r="F278" i="5"/>
  <c r="C274" i="5"/>
  <c r="F275" i="5"/>
  <c r="C271" i="5"/>
  <c r="F272" i="5"/>
  <c r="C268" i="5"/>
  <c r="F269" i="5"/>
  <c r="C265" i="5"/>
  <c r="F266" i="5"/>
  <c r="C262" i="5"/>
  <c r="F263" i="5"/>
  <c r="C259" i="5"/>
  <c r="F260" i="5"/>
  <c r="C256" i="5"/>
  <c r="F257" i="5"/>
  <c r="C253" i="5"/>
  <c r="F254" i="5"/>
  <c r="C250" i="5"/>
  <c r="F251" i="5"/>
  <c r="C247" i="5"/>
  <c r="F248" i="5"/>
  <c r="C244" i="5"/>
  <c r="F245" i="5"/>
  <c r="C241" i="5"/>
  <c r="F242" i="5"/>
  <c r="C238" i="5"/>
  <c r="F239" i="5"/>
  <c r="C235" i="5"/>
  <c r="F236" i="5"/>
  <c r="C232" i="5"/>
  <c r="F233" i="5"/>
  <c r="C229" i="5"/>
  <c r="F230" i="5"/>
  <c r="C226" i="5"/>
  <c r="F227" i="5"/>
  <c r="C223" i="5"/>
  <c r="F224" i="5"/>
  <c r="C220" i="5"/>
  <c r="F221" i="5"/>
  <c r="C217" i="5"/>
  <c r="F218" i="5"/>
  <c r="C214" i="5"/>
  <c r="F215" i="5"/>
  <c r="C211" i="5"/>
  <c r="F212" i="5"/>
  <c r="C208" i="5"/>
  <c r="F209" i="5"/>
  <c r="C205" i="5"/>
  <c r="F206" i="5"/>
  <c r="C202" i="5"/>
  <c r="F203" i="5"/>
  <c r="C199" i="5"/>
  <c r="F200" i="5"/>
  <c r="C196" i="5"/>
  <c r="F197" i="5"/>
  <c r="C193" i="5"/>
  <c r="F194" i="5"/>
  <c r="C190" i="5"/>
  <c r="F191" i="5"/>
  <c r="C187" i="5"/>
  <c r="F188" i="5"/>
  <c r="C184" i="5"/>
  <c r="F185" i="5"/>
  <c r="C181" i="5"/>
  <c r="F182" i="5"/>
  <c r="C178" i="5"/>
  <c r="F179" i="5"/>
  <c r="C175" i="5"/>
  <c r="F176" i="5"/>
  <c r="C172" i="5"/>
  <c r="F173" i="5"/>
  <c r="C169" i="5"/>
  <c r="F170" i="5"/>
  <c r="C166" i="5"/>
  <c r="F167" i="5"/>
  <c r="C163" i="5"/>
  <c r="F164" i="5"/>
  <c r="C160" i="5"/>
  <c r="F161" i="5"/>
  <c r="C157" i="5"/>
  <c r="F158" i="5"/>
  <c r="C154" i="5"/>
  <c r="F155" i="5"/>
  <c r="C151" i="5"/>
  <c r="F152" i="5"/>
  <c r="C148" i="5"/>
  <c r="F149" i="5"/>
  <c r="C145" i="5"/>
  <c r="F146" i="5"/>
  <c r="C142" i="5"/>
  <c r="F143" i="5"/>
  <c r="C139" i="5"/>
  <c r="F140" i="5"/>
  <c r="C136" i="5"/>
  <c r="F137" i="5"/>
  <c r="C133" i="5"/>
  <c r="F134" i="5"/>
  <c r="C130" i="5"/>
  <c r="F131" i="5"/>
  <c r="C127" i="5"/>
  <c r="F128" i="5"/>
  <c r="C124" i="5"/>
  <c r="F125" i="5"/>
  <c r="C121" i="5"/>
  <c r="F122" i="5"/>
  <c r="C118" i="5"/>
  <c r="F119" i="5"/>
  <c r="C115" i="5"/>
  <c r="F116" i="5"/>
  <c r="C112" i="5"/>
  <c r="F113" i="5"/>
  <c r="C109" i="5"/>
  <c r="F110" i="5"/>
  <c r="C106" i="5"/>
  <c r="F107" i="5"/>
  <c r="C103" i="5"/>
  <c r="F104" i="5"/>
  <c r="C100" i="5"/>
  <c r="F101" i="5"/>
  <c r="C97" i="5"/>
  <c r="F98" i="5"/>
  <c r="C94" i="5"/>
  <c r="F95" i="5"/>
  <c r="C91" i="5"/>
  <c r="F92" i="5"/>
  <c r="C88" i="5"/>
  <c r="F89" i="5"/>
  <c r="C85" i="5"/>
  <c r="F86" i="5"/>
  <c r="C82" i="5"/>
  <c r="F83" i="5"/>
  <c r="C79" i="5"/>
  <c r="F80" i="5"/>
  <c r="C76" i="5"/>
  <c r="F77" i="5"/>
  <c r="C73" i="5"/>
  <c r="F74" i="5"/>
  <c r="C70" i="5"/>
  <c r="F71" i="5"/>
  <c r="C67" i="5"/>
  <c r="F68" i="5"/>
  <c r="C64" i="5"/>
  <c r="F65" i="5"/>
  <c r="C61" i="5"/>
  <c r="F62" i="5"/>
  <c r="C58" i="5"/>
  <c r="F59" i="5"/>
  <c r="C55" i="5"/>
  <c r="F56" i="5"/>
  <c r="C52" i="5"/>
  <c r="F53" i="5"/>
  <c r="C49" i="5"/>
  <c r="F50" i="5"/>
  <c r="C46" i="5"/>
  <c r="F47" i="5"/>
  <c r="C43" i="5"/>
  <c r="F44" i="5"/>
  <c r="C40" i="5"/>
  <c r="F41" i="5"/>
  <c r="C37" i="5"/>
  <c r="F38" i="5"/>
  <c r="C34" i="5"/>
  <c r="F35" i="5"/>
  <c r="C31" i="5"/>
  <c r="F32" i="5"/>
  <c r="C22" i="5"/>
  <c r="F23" i="5"/>
  <c r="C19" i="5"/>
  <c r="F20" i="5"/>
  <c r="C13" i="5"/>
  <c r="F14" i="5"/>
  <c r="P16" i="5"/>
  <c r="P55" i="5"/>
  <c r="P79" i="5"/>
  <c r="P103" i="5"/>
  <c r="P127" i="5"/>
  <c r="P151" i="5"/>
  <c r="P175" i="5"/>
  <c r="P199" i="5"/>
  <c r="P223" i="5"/>
  <c r="P247" i="5"/>
  <c r="P271" i="5"/>
  <c r="P295" i="5"/>
  <c r="P319" i="5"/>
  <c r="P46" i="5"/>
  <c r="P70" i="5"/>
  <c r="P94" i="5"/>
  <c r="P118" i="5"/>
  <c r="P142" i="5"/>
  <c r="P166" i="5"/>
  <c r="P190" i="5"/>
  <c r="P214" i="5"/>
  <c r="P238" i="5"/>
  <c r="P262" i="5"/>
  <c r="P286" i="5"/>
  <c r="P310" i="5"/>
  <c r="V8" i="4"/>
  <c r="C28" i="5"/>
  <c r="F11" i="5"/>
</calcChain>
</file>

<file path=xl/comments1.xml><?xml version="1.0" encoding="utf-8"?>
<comments xmlns="http://schemas.openxmlformats.org/spreadsheetml/2006/main">
  <authors>
    <author>Inno Kalberg</author>
  </authors>
  <commentList>
    <comment ref="V3" authorId="0" shapeId="0">
      <text>
        <r>
          <rPr>
            <sz val="9"/>
            <color indexed="81"/>
            <rFont val="Tahoma"/>
            <family val="2"/>
            <charset val="186"/>
          </rPr>
          <t>Sisestatakse eAK Arve registreerimise number.
Täidab G8.</t>
        </r>
      </text>
    </comment>
    <comment ref="G5" authorId="0" shapeId="0">
      <text>
        <r>
          <rPr>
            <sz val="9"/>
            <color indexed="81"/>
            <rFont val="Tahoma"/>
            <family val="2"/>
            <charset val="186"/>
          </rPr>
          <t xml:space="preserve">Täidab G8.
</t>
        </r>
      </text>
    </comment>
    <comment ref="AD7" authorId="0" shapeId="0">
      <text>
        <r>
          <rPr>
            <sz val="9"/>
            <color indexed="81"/>
            <rFont val="Tahoma"/>
            <family val="2"/>
            <charset val="186"/>
          </rPr>
          <t xml:space="preserve">Dokumendi koostajaks on üldjuhul väljaõppeürituse läbiviija, kes on teadlik üritusel osalejatest.
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186"/>
          </rPr>
          <t xml:space="preserve">Sisestatakse nimi kujul </t>
        </r>
        <r>
          <rPr>
            <b/>
            <sz val="9"/>
            <color indexed="81"/>
            <rFont val="Tahoma"/>
            <family val="2"/>
            <charset val="186"/>
          </rPr>
          <t>Perekonnanimi</t>
        </r>
        <r>
          <rPr>
            <sz val="9"/>
            <color indexed="81"/>
            <rFont val="Tahoma"/>
            <family val="2"/>
            <charset val="186"/>
          </rPr>
          <t xml:space="preserve"> ja </t>
        </r>
        <r>
          <rPr>
            <b/>
            <sz val="9"/>
            <color indexed="81"/>
            <rFont val="Tahoma"/>
            <family val="2"/>
            <charset val="186"/>
          </rPr>
          <t>Eesnimi</t>
        </r>
        <r>
          <rPr>
            <sz val="9"/>
            <color indexed="81"/>
            <rFont val="Tahoma"/>
            <family val="2"/>
            <charset val="186"/>
          </rPr>
          <t xml:space="preserve">, </t>
        </r>
        <r>
          <rPr>
            <b/>
            <sz val="9"/>
            <color indexed="81"/>
            <rFont val="Tahoma"/>
            <family val="2"/>
            <charset val="186"/>
          </rPr>
          <t>koma</t>
        </r>
        <r>
          <rPr>
            <sz val="9"/>
            <color indexed="81"/>
            <rFont val="Tahoma"/>
            <family val="2"/>
            <charset val="186"/>
          </rPr>
          <t xml:space="preserve"> EI KASUTATA.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C kuni F!
</t>
        </r>
      </text>
    </comment>
    <comment ref="G10" authorId="0" shapeId="0">
      <text>
        <r>
          <rPr>
            <sz val="9"/>
            <color indexed="81"/>
            <rFont val="Tahoma"/>
            <family val="2"/>
            <charset val="186"/>
          </rPr>
          <t xml:space="preserve">Andmete </t>
        </r>
        <r>
          <rPr>
            <b/>
            <sz val="9"/>
            <color indexed="81"/>
            <rFont val="Tahoma"/>
            <family val="2"/>
            <charset val="186"/>
          </rPr>
          <t xml:space="preserve">kopeerimisel </t>
        </r>
        <r>
          <rPr>
            <sz val="9"/>
            <color indexed="81"/>
            <rFont val="Tahoma"/>
            <family val="2"/>
            <charset val="186"/>
          </rPr>
          <t>teiselt töölehelt antud veergu, kustutada topeltkopeeritud andmed veergudest H ja I.</t>
        </r>
      </text>
    </comment>
    <comment ref="J10" authorId="0" shapeId="0">
      <text>
        <r>
          <rPr>
            <sz val="9"/>
            <color indexed="81"/>
            <rFont val="Tahoma"/>
            <family val="2"/>
            <charset val="186"/>
          </rPr>
          <t xml:space="preserve">Kompensatsiooni taotleja arvelduskonto number.
Kui kompensatsiooni taotleja soovib, et kompensatsioon kantakse üle teise isiku arvelduskontole, siis kasutatakse kompensatsiooni taotlemisel vormi lisa 10.1 "Kaitseliidu tegevliikme sõidukulude  kompenseerimine"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K kuni M!</t>
        </r>
      </text>
    </comment>
    <comment ref="Q10" authorId="0" shapeId="0">
      <text>
        <r>
          <rPr>
            <sz val="9"/>
            <color indexed="81"/>
            <rFont val="Tahoma"/>
            <family val="2"/>
            <charset val="186"/>
          </rPr>
          <t xml:space="preserve">Ühistranspordi sõidupiletite esitamisel antud välja ei täideta.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R kuni T!</t>
        </r>
      </text>
    </comment>
    <comment ref="U10" authorId="0" shapeId="0">
      <text>
        <r>
          <rPr>
            <sz val="9"/>
            <color indexed="81"/>
            <rFont val="Tahoma"/>
            <family val="2"/>
            <charset val="186"/>
          </rPr>
          <t xml:space="preserve">Ühistranspordi sõidupiletite esitamisel antud välja ei täideta.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veerust V!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Isikliku sõiduki </t>
        </r>
        <r>
          <rPr>
            <sz val="9"/>
            <color indexed="81"/>
            <rFont val="Tahoma"/>
            <family val="2"/>
            <charset val="186"/>
          </rPr>
          <t xml:space="preserve">kasutamisel märgitakse sõidu marsruut elukohast väljaõppeürituse kohta ja tagasi. 
</t>
        </r>
        <r>
          <rPr>
            <b/>
            <sz val="9"/>
            <color indexed="81"/>
            <rFont val="Tahoma"/>
            <family val="2"/>
            <charset val="186"/>
          </rPr>
          <t>Ühistranspordi</t>
        </r>
        <r>
          <rPr>
            <sz val="9"/>
            <color indexed="81"/>
            <rFont val="Tahoma"/>
            <family val="2"/>
            <charset val="186"/>
          </rPr>
          <t xml:space="preserve"> kasutamisel märgitakse ühistranspordi sõidupiletite numbrid, marsruuti ei märgita.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veergudest X kuni AC!</t>
        </r>
      </text>
    </comment>
    <comment ref="AD10" authorId="0" shapeId="0">
      <text>
        <r>
          <rPr>
            <sz val="9"/>
            <color indexed="81"/>
            <rFont val="Tahoma"/>
            <family val="2"/>
            <charset val="186"/>
          </rPr>
          <t xml:space="preserve">Isikliku sõiduki kasutamisel läbitud </t>
        </r>
        <r>
          <rPr>
            <b/>
            <sz val="9"/>
            <color indexed="81"/>
            <rFont val="Tahoma"/>
            <family val="2"/>
            <charset val="186"/>
          </rPr>
          <t>kilometraaž</t>
        </r>
        <r>
          <rPr>
            <sz val="9"/>
            <color indexed="81"/>
            <rFont val="Tahoma"/>
            <family val="2"/>
            <charset val="186"/>
          </rPr>
          <t xml:space="preserve"> elukohast väljaõppeürituse sihtkohta ja tagasi.
Ühistranspordi sõidupiletite esitamisel antud välja ei täideta.
Andmete </t>
        </r>
        <r>
          <rPr>
            <b/>
            <sz val="9"/>
            <color indexed="81"/>
            <rFont val="Tahoma"/>
            <family val="2"/>
            <charset val="186"/>
          </rPr>
          <t>kopeerimisel</t>
        </r>
        <r>
          <rPr>
            <sz val="9"/>
            <color indexed="81"/>
            <rFont val="Tahoma"/>
            <family val="2"/>
            <charset val="186"/>
          </rPr>
          <t xml:space="preserve"> teiselt töölehelt antud veergu, kustutada topeltkopeeritud andmed veerust AE!</t>
        </r>
      </text>
    </comment>
    <comment ref="AF10" authorId="0" shapeId="0">
      <text>
        <r>
          <rPr>
            <sz val="9"/>
            <color indexed="81"/>
            <rFont val="Tahoma"/>
            <family val="2"/>
            <charset val="186"/>
          </rPr>
          <t xml:space="preserve">Ühe taotleja poolt esitatud </t>
        </r>
        <r>
          <rPr>
            <b/>
            <sz val="9"/>
            <color indexed="81"/>
            <rFont val="Tahoma"/>
            <family val="2"/>
            <charset val="186"/>
          </rPr>
          <t>ühistranspordi sõidupiletite arv</t>
        </r>
        <r>
          <rPr>
            <sz val="9"/>
            <color indexed="81"/>
            <rFont val="Tahoma"/>
            <family val="2"/>
            <charset val="186"/>
          </rPr>
          <t xml:space="preserve">.
Ühistranspordi sõidupiletid lisatakse käesolevale dokumendile eraldi </t>
        </r>
        <r>
          <rPr>
            <i/>
            <sz val="9"/>
            <color indexed="81"/>
            <rFont val="Tahoma"/>
            <family val="2"/>
            <charset val="186"/>
          </rPr>
          <t>Pdf</t>
        </r>
        <r>
          <rPr>
            <sz val="9"/>
            <color indexed="81"/>
            <rFont val="Tahoma"/>
            <family val="2"/>
            <charset val="186"/>
          </rPr>
          <t xml:space="preserve"> failina.
Igale ühistranspordi sõidupiletile märgitakse peale käesoleva tabeli vastava taotleja rea number.
Isikliku sõiduauto kasutamisel antud välja ei täideta.</t>
        </r>
      </text>
    </comment>
    <comment ref="AH10" authorId="0" shapeId="0">
      <text>
        <r>
          <rPr>
            <sz val="9"/>
            <color indexed="81"/>
            <rFont val="Tahoma"/>
            <family val="2"/>
            <charset val="186"/>
          </rPr>
          <t xml:space="preserve">Automaatselt arvutatav väli (autokompensatsiooni norm * läbitud kilometraaž)
</t>
        </r>
        <r>
          <rPr>
            <b/>
            <sz val="9"/>
            <color indexed="81"/>
            <rFont val="Tahoma"/>
            <family val="2"/>
            <charset val="186"/>
          </rPr>
          <t xml:space="preserve">Ühistranspordi sõidupiletite </t>
        </r>
        <r>
          <rPr>
            <sz val="9"/>
            <color indexed="81"/>
            <rFont val="Tahoma"/>
            <family val="2"/>
            <charset val="186"/>
          </rPr>
          <t>korral sisestatakse ühe taotleja kõigi esitatud ühistranspordi sõidupiletite koodsumma.</t>
        </r>
      </text>
    </comment>
  </commentList>
</comments>
</file>

<file path=xl/comments2.xml><?xml version="1.0" encoding="utf-8"?>
<comments xmlns="http://schemas.openxmlformats.org/spreadsheetml/2006/main">
  <authors>
    <author>Inno Kalberg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  <charset val="186"/>
          </rPr>
          <t>Sisesta Hansast esimene vaba Ostuarve number.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<sst xmlns="http://schemas.openxmlformats.org/spreadsheetml/2006/main" count="253" uniqueCount="44">
  <si>
    <t>SÕIDUKULUDE HÜVITAMISE KOONDVORM</t>
  </si>
  <si>
    <t>Maleva / üksuse nimetus:</t>
  </si>
  <si>
    <t>Dokumendi reg. number:</t>
  </si>
  <si>
    <t>Esitamise kuupäev:</t>
  </si>
  <si>
    <t>Väljaõppeürituse nimetus:</t>
  </si>
  <si>
    <t>Toimumise kuupäev või periood:</t>
  </si>
  <si>
    <t>Hansa nr</t>
  </si>
  <si>
    <t>Kaitseliitlase sõjalise väljaõppe autokompensatsiooni norm (€/km)</t>
  </si>
  <si>
    <t>FINANTSEERIMINE</t>
  </si>
  <si>
    <t>Ürituse liik (maakonna sisene - MS; maakonna väline - MV):</t>
  </si>
  <si>
    <t>Allikas</t>
  </si>
  <si>
    <t>Struktuurüksus</t>
  </si>
  <si>
    <t>Tegevus</t>
  </si>
  <si>
    <t>Allüksus</t>
  </si>
  <si>
    <t>Alategevus</t>
  </si>
  <si>
    <t>Artikkel</t>
  </si>
  <si>
    <t>Ürituse kood (X ja 4 viimast nr)</t>
  </si>
  <si>
    <t>Summa</t>
  </si>
  <si>
    <t>Dokumendi koostaja:</t>
  </si>
  <si>
    <t>Lisatud</t>
  </si>
  <si>
    <t>kulu tõendavat dokumenti.</t>
  </si>
  <si>
    <t>Jrk nr</t>
  </si>
  <si>
    <t>Perekonna- ja eesnimi</t>
  </si>
  <si>
    <t>Isikukood</t>
  </si>
  <si>
    <t>Arvelduskonto (IBAN)</t>
  </si>
  <si>
    <t>Sõiduki mark ja mudel</t>
  </si>
  <si>
    <t>Sõiduki reg nr</t>
  </si>
  <si>
    <t>Marsruut elukohast väljaõppeürituse kohta / Esitatud arvete, tšekkide nr</t>
  </si>
  <si>
    <t>Läbitud km</t>
  </si>
  <si>
    <t>Dok. arv</t>
  </si>
  <si>
    <t>Märkused:</t>
  </si>
  <si>
    <t>1. Ühistranspordi kasutamisel ei täideta tabeli veerge 5, 6 ja 8.</t>
  </si>
  <si>
    <r>
      <t xml:space="preserve">2. Ühistranspordi sõidupiletid lisatakse koonddokumendile eraldi </t>
    </r>
    <r>
      <rPr>
        <i/>
        <sz val="8"/>
        <color theme="1"/>
        <rFont val="Arial"/>
        <family val="2"/>
        <charset val="186"/>
      </rPr>
      <t>PDF</t>
    </r>
    <r>
      <rPr>
        <sz val="8"/>
        <color theme="1"/>
        <rFont val="Arial"/>
        <family val="2"/>
        <charset val="186"/>
      </rPr>
      <t xml:space="preserve"> failiga, märkides dokumendile isiku järjekorra numbri. Mitme sõidupileti korral siestatakse reale sõidupiletite koondsumma.</t>
    </r>
  </si>
  <si>
    <t>3. Isiklikus kasutuses oleva sõiduki kasutamisel jäetakse veerg 9 täitmata.</t>
  </si>
  <si>
    <t>4. Üldreservi kuuluvate isikute puhul ei täideta veerge 5, 6, 8 ja 9.</t>
  </si>
  <si>
    <t>5. Kui hüvitise taotleja ja arvelduskonto omaniku isikuandmed (nimed) erinevad, täidetakse vorm "Sõidukulude hüvitamise avaldus" (Lisa 18).</t>
  </si>
  <si>
    <r>
      <t xml:space="preserve">6. Kaitseliidu tegevliikme sõidukulude kompenseerimise koondvorm esitatakse elektrooniliselt </t>
    </r>
    <r>
      <rPr>
        <i/>
        <sz val="8"/>
        <color theme="1"/>
        <rFont val="Arial"/>
        <family val="2"/>
        <charset val="186"/>
      </rPr>
      <t>Exceli</t>
    </r>
    <r>
      <rPr>
        <sz val="8"/>
        <color theme="1"/>
        <rFont val="Arial"/>
        <family val="2"/>
        <charset val="186"/>
      </rPr>
      <t xml:space="preserve"> failina.</t>
    </r>
  </si>
  <si>
    <t>format</t>
  </si>
  <si>
    <t>codepage</t>
  </si>
  <si>
    <t>UTF-8</t>
  </si>
  <si>
    <t>commentstring</t>
  </si>
  <si>
    <t>VIVc3</t>
  </si>
  <si>
    <t>LHUUM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</si>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</sst>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\-0.00;;@"/>
    <numFmt numFmtId="165" formatCode="0;\-0;;@"/>
  </numFmts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u/>
      <sz val="9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1" fontId="0" fillId="3" borderId="0" xfId="0" applyNumberFormat="1" applyFill="1"/>
    <xf numFmtId="0" fontId="2" fillId="2" borderId="0" xfId="0" applyFont="1" applyFill="1" applyAlignment="1">
      <alignment horizontal="right"/>
    </xf>
    <xf numFmtId="0" fontId="5" fillId="4" borderId="2" xfId="0" applyFont="1" applyFill="1" applyBorder="1" applyAlignment="1">
      <alignment horizontal="center"/>
    </xf>
    <xf numFmtId="0" fontId="1" fillId="0" borderId="2" xfId="0" applyFont="1" applyBorder="1"/>
    <xf numFmtId="16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right"/>
    </xf>
    <xf numFmtId="164" fontId="5" fillId="4" borderId="3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165" fontId="1" fillId="4" borderId="5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wrapText="1"/>
    </xf>
    <xf numFmtId="14" fontId="5" fillId="4" borderId="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4" borderId="5" xfId="0" quotePrefix="1" applyFont="1" applyFill="1" applyBorder="1" applyAlignment="1">
      <alignment horizontal="left" vertical="center"/>
    </xf>
    <xf numFmtId="0" fontId="1" fillId="4" borderId="4" xfId="0" quotePrefix="1" applyFont="1" applyFill="1" applyBorder="1" applyAlignment="1">
      <alignment horizontal="left" vertical="center"/>
    </xf>
    <xf numFmtId="0" fontId="1" fillId="4" borderId="3" xfId="0" quotePrefix="1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81"/>
  <sheetViews>
    <sheetView tabSelected="1" zoomScale="120" zoomScaleNormal="120" workbookViewId="0">
      <selection activeCell="G3" sqref="G3:O3"/>
    </sheetView>
  </sheetViews>
  <sheetFormatPr defaultColWidth="9.1796875" defaultRowHeight="11.5" x14ac:dyDescent="0.25"/>
  <cols>
    <col min="1" max="1" width="3.81640625" style="1" customWidth="1"/>
    <col min="2" max="2" width="3.1796875" style="1" customWidth="1"/>
    <col min="3" max="8" width="3.81640625" style="1" customWidth="1"/>
    <col min="9" max="9" width="8.7265625" style="1" customWidth="1"/>
    <col min="10" max="31" width="3.81640625" style="1" customWidth="1"/>
    <col min="32" max="33" width="3.453125" style="1" customWidth="1"/>
    <col min="34" max="34" width="3.81640625" style="1" customWidth="1"/>
    <col min="35" max="35" width="4.7265625" style="1" customWidth="1"/>
    <col min="36" max="39" width="3.81640625" style="1" customWidth="1"/>
    <col min="40" max="16384" width="9.1796875" style="1"/>
  </cols>
  <sheetData>
    <row r="1" spans="1:35" ht="15.5" x14ac:dyDescent="0.25">
      <c r="A1" s="10" t="s">
        <v>0</v>
      </c>
    </row>
    <row r="2" spans="1:35" ht="7.5" customHeight="1" x14ac:dyDescent="0.25"/>
    <row r="3" spans="1:35" ht="18.75" customHeight="1" x14ac:dyDescent="0.25">
      <c r="A3" s="1" t="s">
        <v>1</v>
      </c>
      <c r="G3" s="40"/>
      <c r="H3" s="40"/>
      <c r="I3" s="40"/>
      <c r="J3" s="40"/>
      <c r="K3" s="40"/>
      <c r="L3" s="40"/>
      <c r="M3" s="40"/>
      <c r="N3" s="40"/>
      <c r="O3" s="40"/>
      <c r="Q3" s="1" t="s">
        <v>2</v>
      </c>
      <c r="V3" s="41"/>
      <c r="W3" s="41"/>
      <c r="X3" s="41"/>
      <c r="Y3" s="41"/>
      <c r="AA3" s="1" t="s">
        <v>3</v>
      </c>
      <c r="AE3" s="43"/>
      <c r="AF3" s="43"/>
      <c r="AG3" s="43"/>
    </row>
    <row r="4" spans="1:35" ht="18.75" customHeight="1" x14ac:dyDescent="0.25">
      <c r="A4" s="1" t="s">
        <v>4</v>
      </c>
      <c r="G4" s="42"/>
      <c r="H4" s="42"/>
      <c r="I4" s="42"/>
      <c r="J4" s="42"/>
      <c r="K4" s="42"/>
      <c r="L4" s="42"/>
      <c r="M4" s="42"/>
      <c r="N4" s="42"/>
      <c r="O4" s="42"/>
      <c r="Q4" s="1" t="s">
        <v>5</v>
      </c>
      <c r="X4" s="41"/>
      <c r="Y4" s="41"/>
      <c r="Z4" s="41"/>
      <c r="AA4" s="41"/>
      <c r="AB4" s="41"/>
      <c r="AC4" s="41"/>
      <c r="AD4" s="41"/>
    </row>
    <row r="5" spans="1:35" ht="18.75" customHeight="1" x14ac:dyDescent="0.25">
      <c r="F5" s="15" t="s">
        <v>6</v>
      </c>
      <c r="G5" s="39"/>
      <c r="H5" s="39"/>
      <c r="I5" s="39"/>
      <c r="Q5" s="1" t="s">
        <v>7</v>
      </c>
      <c r="AE5" s="40"/>
      <c r="AF5" s="40"/>
    </row>
    <row r="6" spans="1:35" ht="15.75" customHeight="1" x14ac:dyDescent="0.25">
      <c r="A6" s="9" t="s">
        <v>8</v>
      </c>
      <c r="Q6" s="1" t="s">
        <v>9</v>
      </c>
      <c r="X6" s="17"/>
      <c r="AC6" s="16"/>
    </row>
    <row r="7" spans="1:35" ht="24.75" customHeight="1" x14ac:dyDescent="0.25">
      <c r="A7" s="23" t="s">
        <v>10</v>
      </c>
      <c r="B7" s="23"/>
      <c r="C7" s="23" t="s">
        <v>11</v>
      </c>
      <c r="D7" s="23"/>
      <c r="E7" s="23"/>
      <c r="F7" s="23"/>
      <c r="G7" s="23" t="s">
        <v>12</v>
      </c>
      <c r="H7" s="23"/>
      <c r="I7" s="23"/>
      <c r="J7" s="23" t="s">
        <v>13</v>
      </c>
      <c r="K7" s="23"/>
      <c r="L7" s="23"/>
      <c r="M7" s="23" t="s">
        <v>14</v>
      </c>
      <c r="N7" s="23"/>
      <c r="O7" s="23"/>
      <c r="P7" s="23" t="s">
        <v>15</v>
      </c>
      <c r="Q7" s="23"/>
      <c r="R7" s="23"/>
      <c r="S7" s="22" t="s">
        <v>16</v>
      </c>
      <c r="T7" s="22"/>
      <c r="U7" s="22"/>
      <c r="V7" s="23" t="s">
        <v>17</v>
      </c>
      <c r="W7" s="23"/>
      <c r="X7" s="23"/>
      <c r="AC7" s="8" t="s">
        <v>18</v>
      </c>
      <c r="AD7" s="35"/>
      <c r="AE7" s="35"/>
      <c r="AF7" s="35"/>
      <c r="AG7" s="35"/>
      <c r="AH7" s="35"/>
    </row>
    <row r="8" spans="1:35" ht="15" customHeight="1" x14ac:dyDescent="0.25">
      <c r="A8" s="24"/>
      <c r="B8" s="24"/>
      <c r="C8" s="24"/>
      <c r="D8" s="24"/>
      <c r="E8" s="24"/>
      <c r="F8" s="24"/>
      <c r="G8" s="25"/>
      <c r="H8" s="25"/>
      <c r="I8" s="25"/>
      <c r="J8" s="24"/>
      <c r="K8" s="24"/>
      <c r="L8" s="24"/>
      <c r="M8" s="24"/>
      <c r="N8" s="24"/>
      <c r="O8" s="24"/>
      <c r="P8" s="26"/>
      <c r="Q8" s="26"/>
      <c r="R8" s="26"/>
      <c r="S8" s="27"/>
      <c r="T8" s="28"/>
      <c r="U8" s="29"/>
      <c r="V8" s="30">
        <f>SUM(AH12:AI116)</f>
        <v>0</v>
      </c>
      <c r="W8" s="31"/>
      <c r="X8" s="32"/>
      <c r="Z8" s="33" t="s">
        <v>19</v>
      </c>
      <c r="AA8" s="33"/>
      <c r="AB8" s="34">
        <f>SUM(AF12:AG116)</f>
        <v>0</v>
      </c>
      <c r="AC8" s="34"/>
      <c r="AD8" s="1" t="s">
        <v>20</v>
      </c>
    </row>
    <row r="9" spans="1:35" ht="4.5" customHeight="1" x14ac:dyDescent="0.25"/>
    <row r="10" spans="1:35" s="6" customFormat="1" ht="22.5" customHeight="1" x14ac:dyDescent="0.35">
      <c r="A10" s="7" t="s">
        <v>21</v>
      </c>
      <c r="B10" s="22" t="s">
        <v>22</v>
      </c>
      <c r="C10" s="22"/>
      <c r="D10" s="22"/>
      <c r="E10" s="22"/>
      <c r="F10" s="22"/>
      <c r="G10" s="22" t="s">
        <v>23</v>
      </c>
      <c r="H10" s="22"/>
      <c r="I10" s="22"/>
      <c r="J10" s="57" t="s">
        <v>24</v>
      </c>
      <c r="K10" s="58"/>
      <c r="L10" s="58"/>
      <c r="M10" s="58"/>
      <c r="N10" s="58"/>
      <c r="O10" s="58"/>
      <c r="P10" s="59"/>
      <c r="Q10" s="22" t="s">
        <v>25</v>
      </c>
      <c r="R10" s="22"/>
      <c r="S10" s="22"/>
      <c r="T10" s="22"/>
      <c r="U10" s="22" t="s">
        <v>26</v>
      </c>
      <c r="V10" s="22"/>
      <c r="W10" s="22" t="s">
        <v>27</v>
      </c>
      <c r="X10" s="22"/>
      <c r="Y10" s="22"/>
      <c r="Z10" s="22"/>
      <c r="AA10" s="22"/>
      <c r="AB10" s="22"/>
      <c r="AC10" s="22"/>
      <c r="AD10" s="22" t="s">
        <v>28</v>
      </c>
      <c r="AE10" s="22"/>
      <c r="AF10" s="22" t="s">
        <v>29</v>
      </c>
      <c r="AG10" s="22"/>
      <c r="AH10" s="22" t="s">
        <v>17</v>
      </c>
      <c r="AI10" s="22"/>
    </row>
    <row r="11" spans="1:35" ht="10.5" customHeight="1" x14ac:dyDescent="0.25">
      <c r="A11" s="5">
        <v>1</v>
      </c>
      <c r="B11" s="60">
        <v>2</v>
      </c>
      <c r="C11" s="60"/>
      <c r="D11" s="60"/>
      <c r="E11" s="60"/>
      <c r="F11" s="60"/>
      <c r="G11" s="60">
        <v>3</v>
      </c>
      <c r="H11" s="60"/>
      <c r="I11" s="60"/>
      <c r="J11" s="61">
        <v>4</v>
      </c>
      <c r="K11" s="62"/>
      <c r="L11" s="62"/>
      <c r="M11" s="62"/>
      <c r="N11" s="62"/>
      <c r="O11" s="62"/>
      <c r="P11" s="63"/>
      <c r="Q11" s="60">
        <v>5</v>
      </c>
      <c r="R11" s="60"/>
      <c r="S11" s="60"/>
      <c r="T11" s="60"/>
      <c r="U11" s="60">
        <v>6</v>
      </c>
      <c r="V11" s="60"/>
      <c r="W11" s="60">
        <v>7</v>
      </c>
      <c r="X11" s="60"/>
      <c r="Y11" s="60"/>
      <c r="Z11" s="60"/>
      <c r="AA11" s="60"/>
      <c r="AB11" s="60"/>
      <c r="AC11" s="60"/>
      <c r="AD11" s="60">
        <v>8</v>
      </c>
      <c r="AE11" s="60"/>
      <c r="AF11" s="60">
        <v>9</v>
      </c>
      <c r="AG11" s="60"/>
      <c r="AH11" s="60">
        <v>10</v>
      </c>
      <c r="AI11" s="60"/>
    </row>
    <row r="12" spans="1:35" ht="23.15" customHeight="1" x14ac:dyDescent="0.25">
      <c r="A12" s="4">
        <v>1</v>
      </c>
      <c r="B12" s="48"/>
      <c r="C12" s="49"/>
      <c r="D12" s="49"/>
      <c r="E12" s="49"/>
      <c r="F12" s="50"/>
      <c r="G12" s="45"/>
      <c r="H12" s="45"/>
      <c r="I12" s="45"/>
      <c r="J12" s="36"/>
      <c r="K12" s="37"/>
      <c r="L12" s="37"/>
      <c r="M12" s="37"/>
      <c r="N12" s="37"/>
      <c r="O12" s="37"/>
      <c r="P12" s="38"/>
      <c r="Q12" s="21"/>
      <c r="R12" s="21"/>
      <c r="S12" s="21"/>
      <c r="T12" s="21"/>
      <c r="U12" s="20"/>
      <c r="V12" s="20"/>
      <c r="W12" s="21"/>
      <c r="X12" s="21"/>
      <c r="Y12" s="21"/>
      <c r="Z12" s="21"/>
      <c r="AA12" s="21"/>
      <c r="AB12" s="21"/>
      <c r="AC12" s="21"/>
      <c r="AD12" s="44"/>
      <c r="AE12" s="44"/>
      <c r="AF12" s="20"/>
      <c r="AG12" s="20"/>
      <c r="AH12" s="18">
        <f t="shared" ref="AH12:AH43" si="0">$AE$5*AD12</f>
        <v>0</v>
      </c>
      <c r="AI12" s="18"/>
    </row>
    <row r="13" spans="1:35" ht="23.15" customHeight="1" x14ac:dyDescent="0.25">
      <c r="A13" s="4">
        <v>2</v>
      </c>
      <c r="B13" s="48"/>
      <c r="C13" s="49"/>
      <c r="D13" s="49"/>
      <c r="E13" s="49"/>
      <c r="F13" s="50"/>
      <c r="G13" s="45"/>
      <c r="H13" s="45"/>
      <c r="I13" s="45"/>
      <c r="J13" s="36"/>
      <c r="K13" s="37"/>
      <c r="L13" s="37"/>
      <c r="M13" s="37"/>
      <c r="N13" s="37"/>
      <c r="O13" s="37"/>
      <c r="P13" s="38"/>
      <c r="Q13" s="21"/>
      <c r="R13" s="21"/>
      <c r="S13" s="21"/>
      <c r="T13" s="21"/>
      <c r="U13" s="20"/>
      <c r="V13" s="20"/>
      <c r="W13" s="21"/>
      <c r="X13" s="21"/>
      <c r="Y13" s="21"/>
      <c r="Z13" s="21"/>
      <c r="AA13" s="21"/>
      <c r="AB13" s="21"/>
      <c r="AC13" s="21"/>
      <c r="AD13" s="44"/>
      <c r="AE13" s="44"/>
      <c r="AF13" s="20"/>
      <c r="AG13" s="20"/>
      <c r="AH13" s="18">
        <f t="shared" ref="AH13:AH20" si="1">$AE$5*AD13</f>
        <v>0</v>
      </c>
      <c r="AI13" s="18"/>
    </row>
    <row r="14" spans="1:35" ht="23.15" customHeight="1" x14ac:dyDescent="0.25">
      <c r="A14" s="4">
        <v>3</v>
      </c>
      <c r="B14" s="19"/>
      <c r="C14" s="19"/>
      <c r="D14" s="19"/>
      <c r="E14" s="19"/>
      <c r="F14" s="19"/>
      <c r="G14" s="45"/>
      <c r="H14" s="45"/>
      <c r="I14" s="45"/>
      <c r="J14" s="36"/>
      <c r="K14" s="37"/>
      <c r="L14" s="37"/>
      <c r="M14" s="37"/>
      <c r="N14" s="37"/>
      <c r="O14" s="37"/>
      <c r="P14" s="38"/>
      <c r="Q14" s="21"/>
      <c r="R14" s="21"/>
      <c r="S14" s="21"/>
      <c r="T14" s="21"/>
      <c r="U14" s="20"/>
      <c r="V14" s="20"/>
      <c r="W14" s="21"/>
      <c r="X14" s="21"/>
      <c r="Y14" s="21"/>
      <c r="Z14" s="21"/>
      <c r="AA14" s="21"/>
      <c r="AB14" s="21"/>
      <c r="AC14" s="21"/>
      <c r="AD14" s="44"/>
      <c r="AE14" s="44"/>
      <c r="AF14" s="20"/>
      <c r="AG14" s="20"/>
      <c r="AH14" s="18">
        <f t="shared" si="1"/>
        <v>0</v>
      </c>
      <c r="AI14" s="18"/>
    </row>
    <row r="15" spans="1:35" ht="23.15" customHeight="1" x14ac:dyDescent="0.25">
      <c r="A15" s="4">
        <v>4</v>
      </c>
      <c r="B15" s="19"/>
      <c r="C15" s="19"/>
      <c r="D15" s="19"/>
      <c r="E15" s="19"/>
      <c r="F15" s="19"/>
      <c r="G15" s="45"/>
      <c r="H15" s="45"/>
      <c r="I15" s="45"/>
      <c r="J15" s="36"/>
      <c r="K15" s="37"/>
      <c r="L15" s="37"/>
      <c r="M15" s="37"/>
      <c r="N15" s="37"/>
      <c r="O15" s="37"/>
      <c r="P15" s="38"/>
      <c r="Q15" s="21"/>
      <c r="R15" s="21"/>
      <c r="S15" s="21"/>
      <c r="T15" s="21"/>
      <c r="U15" s="20"/>
      <c r="V15" s="20"/>
      <c r="W15" s="21"/>
      <c r="X15" s="21"/>
      <c r="Y15" s="21"/>
      <c r="Z15" s="21"/>
      <c r="AA15" s="21"/>
      <c r="AB15" s="21"/>
      <c r="AC15" s="21"/>
      <c r="AD15" s="44"/>
      <c r="AE15" s="44"/>
      <c r="AF15" s="20"/>
      <c r="AG15" s="20"/>
      <c r="AH15" s="18">
        <f t="shared" si="1"/>
        <v>0</v>
      </c>
      <c r="AI15" s="18"/>
    </row>
    <row r="16" spans="1:35" ht="23.15" customHeight="1" x14ac:dyDescent="0.25">
      <c r="A16" s="4">
        <v>5</v>
      </c>
      <c r="B16" s="64"/>
      <c r="C16" s="65"/>
      <c r="D16" s="65"/>
      <c r="E16" s="65"/>
      <c r="F16" s="66"/>
      <c r="G16" s="51"/>
      <c r="H16" s="52"/>
      <c r="I16" s="53"/>
      <c r="J16" s="36"/>
      <c r="K16" s="37"/>
      <c r="L16" s="37"/>
      <c r="M16" s="37"/>
      <c r="N16" s="37"/>
      <c r="O16" s="37"/>
      <c r="P16" s="38"/>
      <c r="Q16" s="54"/>
      <c r="R16" s="55"/>
      <c r="S16" s="55"/>
      <c r="T16" s="56"/>
      <c r="U16" s="67"/>
      <c r="V16" s="68"/>
      <c r="W16" s="54"/>
      <c r="X16" s="55"/>
      <c r="Y16" s="55"/>
      <c r="Z16" s="55"/>
      <c r="AA16" s="55"/>
      <c r="AB16" s="55"/>
      <c r="AC16" s="56"/>
      <c r="AD16" s="46"/>
      <c r="AE16" s="47"/>
      <c r="AF16" s="20"/>
      <c r="AG16" s="20"/>
      <c r="AH16" s="18">
        <f t="shared" si="1"/>
        <v>0</v>
      </c>
      <c r="AI16" s="18"/>
    </row>
    <row r="17" spans="1:35" ht="23.15" customHeight="1" x14ac:dyDescent="0.25">
      <c r="A17" s="4">
        <v>6</v>
      </c>
      <c r="B17" s="64"/>
      <c r="C17" s="65"/>
      <c r="D17" s="65"/>
      <c r="E17" s="65"/>
      <c r="F17" s="66"/>
      <c r="G17" s="51"/>
      <c r="H17" s="52"/>
      <c r="I17" s="53"/>
      <c r="J17" s="36"/>
      <c r="K17" s="37"/>
      <c r="L17" s="37"/>
      <c r="M17" s="37"/>
      <c r="N17" s="37"/>
      <c r="O17" s="37"/>
      <c r="P17" s="38"/>
      <c r="Q17" s="21"/>
      <c r="R17" s="21"/>
      <c r="S17" s="21"/>
      <c r="T17" s="21"/>
      <c r="U17" s="20"/>
      <c r="V17" s="20"/>
      <c r="W17" s="21"/>
      <c r="X17" s="21"/>
      <c r="Y17" s="21"/>
      <c r="Z17" s="21"/>
      <c r="AA17" s="21"/>
      <c r="AB17" s="21"/>
      <c r="AC17" s="21"/>
      <c r="AD17" s="44"/>
      <c r="AE17" s="44"/>
      <c r="AF17" s="20"/>
      <c r="AG17" s="20"/>
      <c r="AH17" s="18">
        <f t="shared" si="1"/>
        <v>0</v>
      </c>
      <c r="AI17" s="18"/>
    </row>
    <row r="18" spans="1:35" ht="23.15" customHeight="1" x14ac:dyDescent="0.25">
      <c r="A18" s="4">
        <v>7</v>
      </c>
      <c r="B18" s="48"/>
      <c r="C18" s="49"/>
      <c r="D18" s="49"/>
      <c r="E18" s="49"/>
      <c r="F18" s="50"/>
      <c r="G18" s="51"/>
      <c r="H18" s="52"/>
      <c r="I18" s="53"/>
      <c r="J18" s="36"/>
      <c r="K18" s="37"/>
      <c r="L18" s="37"/>
      <c r="M18" s="37"/>
      <c r="N18" s="37"/>
      <c r="O18" s="37"/>
      <c r="P18" s="38"/>
      <c r="Q18" s="54"/>
      <c r="R18" s="55"/>
      <c r="S18" s="55"/>
      <c r="T18" s="56"/>
      <c r="U18" s="67"/>
      <c r="V18" s="68"/>
      <c r="W18" s="54"/>
      <c r="X18" s="55"/>
      <c r="Y18" s="55"/>
      <c r="Z18" s="55"/>
      <c r="AA18" s="55"/>
      <c r="AB18" s="55"/>
      <c r="AC18" s="56"/>
      <c r="AD18" s="46"/>
      <c r="AE18" s="47"/>
      <c r="AF18" s="20"/>
      <c r="AG18" s="20"/>
      <c r="AH18" s="18">
        <f t="shared" si="1"/>
        <v>0</v>
      </c>
      <c r="AI18" s="18"/>
    </row>
    <row r="19" spans="1:35" ht="23.15" customHeight="1" x14ac:dyDescent="0.25">
      <c r="A19" s="4">
        <v>8</v>
      </c>
      <c r="B19" s="48"/>
      <c r="C19" s="49"/>
      <c r="D19" s="49"/>
      <c r="E19" s="49"/>
      <c r="F19" s="50"/>
      <c r="G19" s="51"/>
      <c r="H19" s="52"/>
      <c r="I19" s="53"/>
      <c r="J19" s="36"/>
      <c r="K19" s="37"/>
      <c r="L19" s="37"/>
      <c r="M19" s="37"/>
      <c r="N19" s="37"/>
      <c r="O19" s="37"/>
      <c r="P19" s="38"/>
      <c r="Q19" s="21"/>
      <c r="R19" s="21"/>
      <c r="S19" s="21"/>
      <c r="T19" s="21"/>
      <c r="U19" s="20"/>
      <c r="V19" s="20"/>
      <c r="W19" s="21"/>
      <c r="X19" s="21"/>
      <c r="Y19" s="21"/>
      <c r="Z19" s="21"/>
      <c r="AA19" s="21"/>
      <c r="AB19" s="21"/>
      <c r="AC19" s="21"/>
      <c r="AD19" s="44"/>
      <c r="AE19" s="44"/>
      <c r="AF19" s="20"/>
      <c r="AG19" s="20"/>
      <c r="AH19" s="18">
        <f t="shared" si="1"/>
        <v>0</v>
      </c>
      <c r="AI19" s="18"/>
    </row>
    <row r="20" spans="1:35" ht="23.15" customHeight="1" x14ac:dyDescent="0.25">
      <c r="A20" s="4">
        <v>9</v>
      </c>
      <c r="B20" s="19"/>
      <c r="C20" s="19"/>
      <c r="D20" s="19"/>
      <c r="E20" s="19"/>
      <c r="F20" s="19"/>
      <c r="G20" s="45"/>
      <c r="H20" s="45"/>
      <c r="I20" s="45"/>
      <c r="J20" s="36"/>
      <c r="K20" s="37"/>
      <c r="L20" s="37"/>
      <c r="M20" s="37"/>
      <c r="N20" s="37"/>
      <c r="O20" s="37"/>
      <c r="P20" s="38"/>
      <c r="Q20" s="21"/>
      <c r="R20" s="21"/>
      <c r="S20" s="21"/>
      <c r="T20" s="21"/>
      <c r="U20" s="20"/>
      <c r="V20" s="20"/>
      <c r="W20" s="21"/>
      <c r="X20" s="21"/>
      <c r="Y20" s="21"/>
      <c r="Z20" s="21"/>
      <c r="AA20" s="21"/>
      <c r="AB20" s="21"/>
      <c r="AC20" s="21"/>
      <c r="AD20" s="44"/>
      <c r="AE20" s="44"/>
      <c r="AF20" s="20"/>
      <c r="AG20" s="20"/>
      <c r="AH20" s="18">
        <f t="shared" si="1"/>
        <v>0</v>
      </c>
      <c r="AI20" s="18"/>
    </row>
    <row r="21" spans="1:35" ht="23.15" customHeight="1" x14ac:dyDescent="0.25">
      <c r="A21" s="4">
        <v>10</v>
      </c>
      <c r="B21" s="19"/>
      <c r="C21" s="19"/>
      <c r="D21" s="19"/>
      <c r="E21" s="19"/>
      <c r="F21" s="19"/>
      <c r="G21" s="45"/>
      <c r="H21" s="45"/>
      <c r="I21" s="45"/>
      <c r="J21" s="36"/>
      <c r="K21" s="37"/>
      <c r="L21" s="37"/>
      <c r="M21" s="37"/>
      <c r="N21" s="37"/>
      <c r="O21" s="37"/>
      <c r="P21" s="38"/>
      <c r="Q21" s="21"/>
      <c r="R21" s="21"/>
      <c r="S21" s="21"/>
      <c r="T21" s="21"/>
      <c r="U21" s="20"/>
      <c r="V21" s="20"/>
      <c r="W21" s="21"/>
      <c r="X21" s="21"/>
      <c r="Y21" s="21"/>
      <c r="Z21" s="21"/>
      <c r="AA21" s="21"/>
      <c r="AB21" s="21"/>
      <c r="AC21" s="21"/>
      <c r="AD21" s="44"/>
      <c r="AE21" s="44"/>
      <c r="AF21" s="20"/>
      <c r="AG21" s="20"/>
      <c r="AH21" s="18">
        <f t="shared" si="0"/>
        <v>0</v>
      </c>
      <c r="AI21" s="18"/>
    </row>
    <row r="22" spans="1:35" ht="23.15" customHeight="1" x14ac:dyDescent="0.25">
      <c r="A22" s="4">
        <v>11</v>
      </c>
      <c r="B22" s="19"/>
      <c r="C22" s="19"/>
      <c r="D22" s="19"/>
      <c r="E22" s="19"/>
      <c r="F22" s="19"/>
      <c r="G22" s="45"/>
      <c r="H22" s="45"/>
      <c r="I22" s="45"/>
      <c r="J22" s="36"/>
      <c r="K22" s="37"/>
      <c r="L22" s="37"/>
      <c r="M22" s="37"/>
      <c r="N22" s="37"/>
      <c r="O22" s="37"/>
      <c r="P22" s="38"/>
      <c r="Q22" s="21"/>
      <c r="R22" s="21"/>
      <c r="S22" s="21"/>
      <c r="T22" s="21"/>
      <c r="U22" s="20"/>
      <c r="V22" s="20"/>
      <c r="W22" s="21"/>
      <c r="X22" s="21"/>
      <c r="Y22" s="21"/>
      <c r="Z22" s="21"/>
      <c r="AA22" s="21"/>
      <c r="AB22" s="21"/>
      <c r="AC22" s="21"/>
      <c r="AD22" s="44"/>
      <c r="AE22" s="44"/>
      <c r="AF22" s="20"/>
      <c r="AG22" s="20"/>
      <c r="AH22" s="18">
        <f t="shared" si="0"/>
        <v>0</v>
      </c>
      <c r="AI22" s="18"/>
    </row>
    <row r="23" spans="1:35" ht="23.15" customHeight="1" x14ac:dyDescent="0.25">
      <c r="A23" s="4">
        <v>12</v>
      </c>
      <c r="B23" s="19"/>
      <c r="C23" s="19"/>
      <c r="D23" s="19"/>
      <c r="E23" s="19"/>
      <c r="F23" s="19"/>
      <c r="G23" s="45"/>
      <c r="H23" s="45"/>
      <c r="I23" s="45"/>
      <c r="J23" s="36"/>
      <c r="K23" s="37"/>
      <c r="L23" s="37"/>
      <c r="M23" s="37"/>
      <c r="N23" s="37"/>
      <c r="O23" s="37"/>
      <c r="P23" s="38"/>
      <c r="Q23" s="21"/>
      <c r="R23" s="21"/>
      <c r="S23" s="21"/>
      <c r="T23" s="21"/>
      <c r="U23" s="20"/>
      <c r="V23" s="20"/>
      <c r="W23" s="21"/>
      <c r="X23" s="21"/>
      <c r="Y23" s="21"/>
      <c r="Z23" s="21"/>
      <c r="AA23" s="21"/>
      <c r="AB23" s="21"/>
      <c r="AC23" s="21"/>
      <c r="AD23" s="44"/>
      <c r="AE23" s="44"/>
      <c r="AF23" s="20"/>
      <c r="AG23" s="20"/>
      <c r="AH23" s="18">
        <f t="shared" si="0"/>
        <v>0</v>
      </c>
      <c r="AI23" s="18"/>
    </row>
    <row r="24" spans="1:35" ht="23.15" customHeight="1" x14ac:dyDescent="0.25">
      <c r="A24" s="4">
        <v>13</v>
      </c>
      <c r="B24" s="19"/>
      <c r="C24" s="19"/>
      <c r="D24" s="19"/>
      <c r="E24" s="19"/>
      <c r="F24" s="19"/>
      <c r="G24" s="45"/>
      <c r="H24" s="45"/>
      <c r="I24" s="45"/>
      <c r="J24" s="36"/>
      <c r="K24" s="37"/>
      <c r="L24" s="37"/>
      <c r="M24" s="37"/>
      <c r="N24" s="37"/>
      <c r="O24" s="37"/>
      <c r="P24" s="38"/>
      <c r="Q24" s="21"/>
      <c r="R24" s="21"/>
      <c r="S24" s="21"/>
      <c r="T24" s="21"/>
      <c r="U24" s="20"/>
      <c r="V24" s="20"/>
      <c r="W24" s="21"/>
      <c r="X24" s="21"/>
      <c r="Y24" s="21"/>
      <c r="Z24" s="21"/>
      <c r="AA24" s="21"/>
      <c r="AB24" s="21"/>
      <c r="AC24" s="21"/>
      <c r="AD24" s="44"/>
      <c r="AE24" s="44"/>
      <c r="AF24" s="20"/>
      <c r="AG24" s="20"/>
      <c r="AH24" s="18">
        <f t="shared" si="0"/>
        <v>0</v>
      </c>
      <c r="AI24" s="18"/>
    </row>
    <row r="25" spans="1:35" ht="23.15" customHeight="1" x14ac:dyDescent="0.25">
      <c r="A25" s="4">
        <v>14</v>
      </c>
      <c r="B25" s="19"/>
      <c r="C25" s="19"/>
      <c r="D25" s="19"/>
      <c r="E25" s="19"/>
      <c r="F25" s="19"/>
      <c r="G25" s="45"/>
      <c r="H25" s="45"/>
      <c r="I25" s="45"/>
      <c r="J25" s="36"/>
      <c r="K25" s="37"/>
      <c r="L25" s="37"/>
      <c r="M25" s="37"/>
      <c r="N25" s="37"/>
      <c r="O25" s="37"/>
      <c r="P25" s="38"/>
      <c r="Q25" s="21"/>
      <c r="R25" s="21"/>
      <c r="S25" s="21"/>
      <c r="T25" s="21"/>
      <c r="U25" s="20"/>
      <c r="V25" s="20"/>
      <c r="W25" s="21"/>
      <c r="X25" s="21"/>
      <c r="Y25" s="21"/>
      <c r="Z25" s="21"/>
      <c r="AA25" s="21"/>
      <c r="AB25" s="21"/>
      <c r="AC25" s="21"/>
      <c r="AD25" s="44"/>
      <c r="AE25" s="44"/>
      <c r="AF25" s="20"/>
      <c r="AG25" s="20"/>
      <c r="AH25" s="18">
        <f t="shared" si="0"/>
        <v>0</v>
      </c>
      <c r="AI25" s="18"/>
    </row>
    <row r="26" spans="1:35" ht="23.15" customHeight="1" x14ac:dyDescent="0.25">
      <c r="A26" s="4">
        <v>15</v>
      </c>
      <c r="B26" s="19"/>
      <c r="C26" s="19"/>
      <c r="D26" s="19"/>
      <c r="E26" s="19"/>
      <c r="F26" s="19"/>
      <c r="G26" s="45"/>
      <c r="H26" s="45"/>
      <c r="I26" s="45"/>
      <c r="J26" s="36"/>
      <c r="K26" s="37"/>
      <c r="L26" s="37"/>
      <c r="M26" s="37"/>
      <c r="N26" s="37"/>
      <c r="O26" s="37"/>
      <c r="P26" s="38"/>
      <c r="Q26" s="21"/>
      <c r="R26" s="21"/>
      <c r="S26" s="21"/>
      <c r="T26" s="21"/>
      <c r="U26" s="20"/>
      <c r="V26" s="20"/>
      <c r="W26" s="21"/>
      <c r="X26" s="21"/>
      <c r="Y26" s="21"/>
      <c r="Z26" s="21"/>
      <c r="AA26" s="21"/>
      <c r="AB26" s="21"/>
      <c r="AC26" s="21"/>
      <c r="AD26" s="44"/>
      <c r="AE26" s="44"/>
      <c r="AF26" s="20"/>
      <c r="AG26" s="20"/>
      <c r="AH26" s="18">
        <f t="shared" si="0"/>
        <v>0</v>
      </c>
      <c r="AI26" s="18"/>
    </row>
    <row r="27" spans="1:35" ht="23.15" customHeight="1" x14ac:dyDescent="0.25">
      <c r="A27" s="4">
        <v>16</v>
      </c>
      <c r="B27" s="19"/>
      <c r="C27" s="19"/>
      <c r="D27" s="19"/>
      <c r="E27" s="19"/>
      <c r="F27" s="19"/>
      <c r="G27" s="45"/>
      <c r="H27" s="45"/>
      <c r="I27" s="45"/>
      <c r="J27" s="36">
        <v>0</v>
      </c>
      <c r="K27" s="37"/>
      <c r="L27" s="37"/>
      <c r="M27" s="37"/>
      <c r="N27" s="37" t="str">
        <f t="shared" ref="N27:N80" si="2">IF(VALUE(LEFT(J27,2))=42,"Krediidipank",IF(VALUE(LEFT(J27,2))=10,"SEB Pank",IF(VALUE(LEFT(J27,2))=22,"Swedbank",IF(VALUE(LEFT(J27,2))=11,"Swedbank",IF(VALUE(LEFT(J27,2))=17,"Nordea Bank",IF(VALUE(LEFT(J27,2))=33,"Danske Bank (Sampo)",IF(VALUE(LEFT(J27,2))=77,"AS LHV Pank"," ")))))))</f>
        <v xml:space="preserve"> </v>
      </c>
      <c r="O27" s="37"/>
      <c r="P27" s="38"/>
      <c r="Q27" s="21"/>
      <c r="R27" s="21"/>
      <c r="S27" s="21"/>
      <c r="T27" s="21"/>
      <c r="U27" s="20"/>
      <c r="V27" s="20"/>
      <c r="W27" s="21"/>
      <c r="X27" s="21"/>
      <c r="Y27" s="21"/>
      <c r="Z27" s="21"/>
      <c r="AA27" s="21"/>
      <c r="AB27" s="21"/>
      <c r="AC27" s="21"/>
      <c r="AD27" s="44"/>
      <c r="AE27" s="44"/>
      <c r="AF27" s="20"/>
      <c r="AG27" s="20"/>
      <c r="AH27" s="18">
        <f t="shared" si="0"/>
        <v>0</v>
      </c>
      <c r="AI27" s="18"/>
    </row>
    <row r="28" spans="1:35" ht="23.15" customHeight="1" x14ac:dyDescent="0.25">
      <c r="A28" s="4">
        <v>17</v>
      </c>
      <c r="B28" s="19"/>
      <c r="C28" s="19"/>
      <c r="D28" s="19"/>
      <c r="E28" s="19"/>
      <c r="F28" s="19"/>
      <c r="G28" s="45"/>
      <c r="H28" s="45"/>
      <c r="I28" s="45"/>
      <c r="J28" s="36">
        <v>0</v>
      </c>
      <c r="K28" s="37"/>
      <c r="L28" s="37"/>
      <c r="M28" s="37"/>
      <c r="N28" s="37" t="str">
        <f t="shared" si="2"/>
        <v xml:space="preserve"> </v>
      </c>
      <c r="O28" s="37"/>
      <c r="P28" s="38"/>
      <c r="Q28" s="21"/>
      <c r="R28" s="21"/>
      <c r="S28" s="21"/>
      <c r="T28" s="21"/>
      <c r="U28" s="20"/>
      <c r="V28" s="20"/>
      <c r="W28" s="21"/>
      <c r="X28" s="21"/>
      <c r="Y28" s="21"/>
      <c r="Z28" s="21"/>
      <c r="AA28" s="21"/>
      <c r="AB28" s="21"/>
      <c r="AC28" s="21"/>
      <c r="AD28" s="44"/>
      <c r="AE28" s="44"/>
      <c r="AF28" s="20"/>
      <c r="AG28" s="20"/>
      <c r="AH28" s="18">
        <f t="shared" si="0"/>
        <v>0</v>
      </c>
      <c r="AI28" s="18"/>
    </row>
    <row r="29" spans="1:35" ht="23.15" customHeight="1" x14ac:dyDescent="0.25">
      <c r="A29" s="4">
        <v>18</v>
      </c>
      <c r="B29" s="19"/>
      <c r="C29" s="19"/>
      <c r="D29" s="19"/>
      <c r="E29" s="19"/>
      <c r="F29" s="19"/>
      <c r="G29" s="45"/>
      <c r="H29" s="45"/>
      <c r="I29" s="45"/>
      <c r="J29" s="36">
        <v>0</v>
      </c>
      <c r="K29" s="37"/>
      <c r="L29" s="37"/>
      <c r="M29" s="37"/>
      <c r="N29" s="37" t="str">
        <f t="shared" si="2"/>
        <v xml:space="preserve"> </v>
      </c>
      <c r="O29" s="37"/>
      <c r="P29" s="38"/>
      <c r="Q29" s="21"/>
      <c r="R29" s="21"/>
      <c r="S29" s="21"/>
      <c r="T29" s="21"/>
      <c r="U29" s="20"/>
      <c r="V29" s="20"/>
      <c r="W29" s="21"/>
      <c r="X29" s="21"/>
      <c r="Y29" s="21"/>
      <c r="Z29" s="21"/>
      <c r="AA29" s="21"/>
      <c r="AB29" s="21"/>
      <c r="AC29" s="21"/>
      <c r="AD29" s="44"/>
      <c r="AE29" s="44"/>
      <c r="AF29" s="20"/>
      <c r="AG29" s="20"/>
      <c r="AH29" s="18">
        <f t="shared" si="0"/>
        <v>0</v>
      </c>
      <c r="AI29" s="18"/>
    </row>
    <row r="30" spans="1:35" ht="23.15" customHeight="1" x14ac:dyDescent="0.25">
      <c r="A30" s="4">
        <v>19</v>
      </c>
      <c r="B30" s="19"/>
      <c r="C30" s="19"/>
      <c r="D30" s="19"/>
      <c r="E30" s="19"/>
      <c r="F30" s="19"/>
      <c r="G30" s="45"/>
      <c r="H30" s="45"/>
      <c r="I30" s="45"/>
      <c r="J30" s="36">
        <v>0</v>
      </c>
      <c r="K30" s="37"/>
      <c r="L30" s="37"/>
      <c r="M30" s="37"/>
      <c r="N30" s="37" t="str">
        <f t="shared" si="2"/>
        <v xml:space="preserve"> </v>
      </c>
      <c r="O30" s="37"/>
      <c r="P30" s="38"/>
      <c r="Q30" s="21"/>
      <c r="R30" s="21"/>
      <c r="S30" s="21"/>
      <c r="T30" s="21"/>
      <c r="U30" s="20"/>
      <c r="V30" s="20"/>
      <c r="W30" s="21"/>
      <c r="X30" s="21"/>
      <c r="Y30" s="21"/>
      <c r="Z30" s="21"/>
      <c r="AA30" s="21"/>
      <c r="AB30" s="21"/>
      <c r="AC30" s="21"/>
      <c r="AD30" s="44"/>
      <c r="AE30" s="44"/>
      <c r="AF30" s="20"/>
      <c r="AG30" s="20"/>
      <c r="AH30" s="18">
        <f t="shared" si="0"/>
        <v>0</v>
      </c>
      <c r="AI30" s="18"/>
    </row>
    <row r="31" spans="1:35" ht="23.15" customHeight="1" x14ac:dyDescent="0.25">
      <c r="A31" s="4">
        <v>20</v>
      </c>
      <c r="B31" s="19"/>
      <c r="C31" s="19"/>
      <c r="D31" s="19"/>
      <c r="E31" s="19"/>
      <c r="F31" s="19"/>
      <c r="G31" s="45"/>
      <c r="H31" s="45"/>
      <c r="I31" s="45"/>
      <c r="J31" s="36">
        <v>0</v>
      </c>
      <c r="K31" s="37"/>
      <c r="L31" s="37"/>
      <c r="M31" s="37"/>
      <c r="N31" s="37" t="str">
        <f t="shared" si="2"/>
        <v xml:space="preserve"> </v>
      </c>
      <c r="O31" s="37"/>
      <c r="P31" s="38"/>
      <c r="Q31" s="21"/>
      <c r="R31" s="21"/>
      <c r="S31" s="21"/>
      <c r="T31" s="21"/>
      <c r="U31" s="20"/>
      <c r="V31" s="20"/>
      <c r="W31" s="21"/>
      <c r="X31" s="21"/>
      <c r="Y31" s="21"/>
      <c r="Z31" s="21"/>
      <c r="AA31" s="21"/>
      <c r="AB31" s="21"/>
      <c r="AC31" s="21"/>
      <c r="AD31" s="44"/>
      <c r="AE31" s="44"/>
      <c r="AF31" s="20"/>
      <c r="AG31" s="20"/>
      <c r="AH31" s="18">
        <f t="shared" si="0"/>
        <v>0</v>
      </c>
      <c r="AI31" s="18"/>
    </row>
    <row r="32" spans="1:35" ht="23.15" customHeight="1" x14ac:dyDescent="0.25">
      <c r="A32" s="4">
        <v>21</v>
      </c>
      <c r="B32" s="19"/>
      <c r="C32" s="19"/>
      <c r="D32" s="19"/>
      <c r="E32" s="19"/>
      <c r="F32" s="19"/>
      <c r="G32" s="45"/>
      <c r="H32" s="45"/>
      <c r="I32" s="45"/>
      <c r="J32" s="36">
        <v>0</v>
      </c>
      <c r="K32" s="37"/>
      <c r="L32" s="37"/>
      <c r="M32" s="37"/>
      <c r="N32" s="37" t="str">
        <f t="shared" si="2"/>
        <v xml:space="preserve"> </v>
      </c>
      <c r="O32" s="37"/>
      <c r="P32" s="38"/>
      <c r="Q32" s="21"/>
      <c r="R32" s="21"/>
      <c r="S32" s="21"/>
      <c r="T32" s="21"/>
      <c r="U32" s="20"/>
      <c r="V32" s="20"/>
      <c r="W32" s="21"/>
      <c r="X32" s="21"/>
      <c r="Y32" s="21"/>
      <c r="Z32" s="21"/>
      <c r="AA32" s="21"/>
      <c r="AB32" s="21"/>
      <c r="AC32" s="21"/>
      <c r="AD32" s="44"/>
      <c r="AE32" s="44"/>
      <c r="AF32" s="20"/>
      <c r="AG32" s="20"/>
      <c r="AH32" s="18">
        <f t="shared" si="0"/>
        <v>0</v>
      </c>
      <c r="AI32" s="18"/>
    </row>
    <row r="33" spans="1:35" ht="23.15" customHeight="1" x14ac:dyDescent="0.25">
      <c r="A33" s="4">
        <v>22</v>
      </c>
      <c r="B33" s="19"/>
      <c r="C33" s="19"/>
      <c r="D33" s="19"/>
      <c r="E33" s="19"/>
      <c r="F33" s="19"/>
      <c r="G33" s="45"/>
      <c r="H33" s="45"/>
      <c r="I33" s="45"/>
      <c r="J33" s="36">
        <v>0</v>
      </c>
      <c r="K33" s="37"/>
      <c r="L33" s="37"/>
      <c r="M33" s="37"/>
      <c r="N33" s="37" t="str">
        <f t="shared" si="2"/>
        <v xml:space="preserve"> </v>
      </c>
      <c r="O33" s="37"/>
      <c r="P33" s="38"/>
      <c r="Q33" s="21"/>
      <c r="R33" s="21"/>
      <c r="S33" s="21"/>
      <c r="T33" s="21"/>
      <c r="U33" s="20"/>
      <c r="V33" s="20"/>
      <c r="W33" s="21"/>
      <c r="X33" s="21"/>
      <c r="Y33" s="21"/>
      <c r="Z33" s="21"/>
      <c r="AA33" s="21"/>
      <c r="AB33" s="21"/>
      <c r="AC33" s="21"/>
      <c r="AD33" s="44"/>
      <c r="AE33" s="44"/>
      <c r="AF33" s="20"/>
      <c r="AG33" s="20"/>
      <c r="AH33" s="18">
        <f t="shared" si="0"/>
        <v>0</v>
      </c>
      <c r="AI33" s="18"/>
    </row>
    <row r="34" spans="1:35" ht="23.15" customHeight="1" x14ac:dyDescent="0.25">
      <c r="A34" s="4">
        <v>23</v>
      </c>
      <c r="B34" s="19"/>
      <c r="C34" s="19"/>
      <c r="D34" s="19"/>
      <c r="E34" s="19"/>
      <c r="F34" s="19"/>
      <c r="G34" s="45"/>
      <c r="H34" s="45"/>
      <c r="I34" s="45"/>
      <c r="J34" s="36">
        <v>0</v>
      </c>
      <c r="K34" s="37"/>
      <c r="L34" s="37"/>
      <c r="M34" s="37"/>
      <c r="N34" s="37" t="str">
        <f t="shared" si="2"/>
        <v xml:space="preserve"> </v>
      </c>
      <c r="O34" s="37"/>
      <c r="P34" s="38"/>
      <c r="Q34" s="21"/>
      <c r="R34" s="21"/>
      <c r="S34" s="21"/>
      <c r="T34" s="21"/>
      <c r="U34" s="20"/>
      <c r="V34" s="20"/>
      <c r="W34" s="21"/>
      <c r="X34" s="21"/>
      <c r="Y34" s="21"/>
      <c r="Z34" s="21"/>
      <c r="AA34" s="21"/>
      <c r="AB34" s="21"/>
      <c r="AC34" s="21"/>
      <c r="AD34" s="44"/>
      <c r="AE34" s="44"/>
      <c r="AF34" s="20"/>
      <c r="AG34" s="20"/>
      <c r="AH34" s="18">
        <f t="shared" si="0"/>
        <v>0</v>
      </c>
      <c r="AI34" s="18"/>
    </row>
    <row r="35" spans="1:35" ht="23.15" customHeight="1" x14ac:dyDescent="0.25">
      <c r="A35" s="4">
        <v>24</v>
      </c>
      <c r="B35" s="19"/>
      <c r="C35" s="19"/>
      <c r="D35" s="19"/>
      <c r="E35" s="19"/>
      <c r="F35" s="19"/>
      <c r="G35" s="45"/>
      <c r="H35" s="45"/>
      <c r="I35" s="45"/>
      <c r="J35" s="36">
        <v>0</v>
      </c>
      <c r="K35" s="37"/>
      <c r="L35" s="37"/>
      <c r="M35" s="37"/>
      <c r="N35" s="37" t="str">
        <f t="shared" si="2"/>
        <v xml:space="preserve"> </v>
      </c>
      <c r="O35" s="37"/>
      <c r="P35" s="38"/>
      <c r="Q35" s="21"/>
      <c r="R35" s="21"/>
      <c r="S35" s="21"/>
      <c r="T35" s="21"/>
      <c r="U35" s="20"/>
      <c r="V35" s="20"/>
      <c r="W35" s="21"/>
      <c r="X35" s="21"/>
      <c r="Y35" s="21"/>
      <c r="Z35" s="21"/>
      <c r="AA35" s="21"/>
      <c r="AB35" s="21"/>
      <c r="AC35" s="21"/>
      <c r="AD35" s="44"/>
      <c r="AE35" s="44"/>
      <c r="AF35" s="20"/>
      <c r="AG35" s="20"/>
      <c r="AH35" s="18">
        <f t="shared" si="0"/>
        <v>0</v>
      </c>
      <c r="AI35" s="18"/>
    </row>
    <row r="36" spans="1:35" ht="23.15" customHeight="1" x14ac:dyDescent="0.25">
      <c r="A36" s="4">
        <v>25</v>
      </c>
      <c r="B36" s="19"/>
      <c r="C36" s="19"/>
      <c r="D36" s="19"/>
      <c r="E36" s="19"/>
      <c r="F36" s="19"/>
      <c r="G36" s="45"/>
      <c r="H36" s="45"/>
      <c r="I36" s="45"/>
      <c r="J36" s="36">
        <v>0</v>
      </c>
      <c r="K36" s="37"/>
      <c r="L36" s="37"/>
      <c r="M36" s="37"/>
      <c r="N36" s="37" t="str">
        <f t="shared" si="2"/>
        <v xml:space="preserve"> </v>
      </c>
      <c r="O36" s="37"/>
      <c r="P36" s="38"/>
      <c r="Q36" s="21"/>
      <c r="R36" s="21"/>
      <c r="S36" s="21"/>
      <c r="T36" s="21"/>
      <c r="U36" s="20"/>
      <c r="V36" s="20"/>
      <c r="W36" s="21"/>
      <c r="X36" s="21"/>
      <c r="Y36" s="21"/>
      <c r="Z36" s="21"/>
      <c r="AA36" s="21"/>
      <c r="AB36" s="21"/>
      <c r="AC36" s="21"/>
      <c r="AD36" s="44"/>
      <c r="AE36" s="44"/>
      <c r="AF36" s="20"/>
      <c r="AG36" s="20"/>
      <c r="AH36" s="18">
        <f t="shared" si="0"/>
        <v>0</v>
      </c>
      <c r="AI36" s="18"/>
    </row>
    <row r="37" spans="1:35" ht="23.15" customHeight="1" x14ac:dyDescent="0.25">
      <c r="A37" s="4">
        <v>26</v>
      </c>
      <c r="B37" s="19"/>
      <c r="C37" s="19"/>
      <c r="D37" s="19"/>
      <c r="E37" s="19"/>
      <c r="F37" s="19"/>
      <c r="G37" s="45"/>
      <c r="H37" s="45"/>
      <c r="I37" s="45"/>
      <c r="J37" s="36">
        <v>0</v>
      </c>
      <c r="K37" s="37"/>
      <c r="L37" s="37"/>
      <c r="M37" s="37"/>
      <c r="N37" s="37" t="str">
        <f t="shared" si="2"/>
        <v xml:space="preserve"> </v>
      </c>
      <c r="O37" s="37"/>
      <c r="P37" s="38"/>
      <c r="Q37" s="21"/>
      <c r="R37" s="21"/>
      <c r="S37" s="21"/>
      <c r="T37" s="21"/>
      <c r="U37" s="20"/>
      <c r="V37" s="20"/>
      <c r="W37" s="21"/>
      <c r="X37" s="21"/>
      <c r="Y37" s="21"/>
      <c r="Z37" s="21"/>
      <c r="AA37" s="21"/>
      <c r="AB37" s="21"/>
      <c r="AC37" s="21"/>
      <c r="AD37" s="44"/>
      <c r="AE37" s="44"/>
      <c r="AF37" s="20"/>
      <c r="AG37" s="20"/>
      <c r="AH37" s="18">
        <f t="shared" si="0"/>
        <v>0</v>
      </c>
      <c r="AI37" s="18"/>
    </row>
    <row r="38" spans="1:35" ht="23.15" customHeight="1" x14ac:dyDescent="0.25">
      <c r="A38" s="4">
        <v>27</v>
      </c>
      <c r="B38" s="19"/>
      <c r="C38" s="19"/>
      <c r="D38" s="19"/>
      <c r="E38" s="19"/>
      <c r="F38" s="19"/>
      <c r="G38" s="45"/>
      <c r="H38" s="45"/>
      <c r="I38" s="45"/>
      <c r="J38" s="36">
        <v>0</v>
      </c>
      <c r="K38" s="37"/>
      <c r="L38" s="37"/>
      <c r="M38" s="37"/>
      <c r="N38" s="37" t="str">
        <f t="shared" si="2"/>
        <v xml:space="preserve"> </v>
      </c>
      <c r="O38" s="37"/>
      <c r="P38" s="38"/>
      <c r="Q38" s="21"/>
      <c r="R38" s="21"/>
      <c r="S38" s="21"/>
      <c r="T38" s="21"/>
      <c r="U38" s="20"/>
      <c r="V38" s="20"/>
      <c r="W38" s="21"/>
      <c r="X38" s="21"/>
      <c r="Y38" s="21"/>
      <c r="Z38" s="21"/>
      <c r="AA38" s="21"/>
      <c r="AB38" s="21"/>
      <c r="AC38" s="21"/>
      <c r="AD38" s="44"/>
      <c r="AE38" s="44"/>
      <c r="AF38" s="20"/>
      <c r="AG38" s="20"/>
      <c r="AH38" s="18">
        <f t="shared" si="0"/>
        <v>0</v>
      </c>
      <c r="AI38" s="18"/>
    </row>
    <row r="39" spans="1:35" ht="23.15" customHeight="1" x14ac:dyDescent="0.25">
      <c r="A39" s="4">
        <v>28</v>
      </c>
      <c r="B39" s="19"/>
      <c r="C39" s="19"/>
      <c r="D39" s="19"/>
      <c r="E39" s="19"/>
      <c r="F39" s="19"/>
      <c r="G39" s="45"/>
      <c r="H39" s="45"/>
      <c r="I39" s="45"/>
      <c r="J39" s="36">
        <v>0</v>
      </c>
      <c r="K39" s="37"/>
      <c r="L39" s="37"/>
      <c r="M39" s="37"/>
      <c r="N39" s="37" t="str">
        <f t="shared" si="2"/>
        <v xml:space="preserve"> </v>
      </c>
      <c r="O39" s="37"/>
      <c r="P39" s="38"/>
      <c r="Q39" s="21"/>
      <c r="R39" s="21"/>
      <c r="S39" s="21"/>
      <c r="T39" s="21"/>
      <c r="U39" s="20"/>
      <c r="V39" s="20"/>
      <c r="W39" s="21"/>
      <c r="X39" s="21"/>
      <c r="Y39" s="21"/>
      <c r="Z39" s="21"/>
      <c r="AA39" s="21"/>
      <c r="AB39" s="21"/>
      <c r="AC39" s="21"/>
      <c r="AD39" s="44"/>
      <c r="AE39" s="44"/>
      <c r="AF39" s="20"/>
      <c r="AG39" s="20"/>
      <c r="AH39" s="18">
        <f t="shared" si="0"/>
        <v>0</v>
      </c>
      <c r="AI39" s="18"/>
    </row>
    <row r="40" spans="1:35" ht="23.15" customHeight="1" x14ac:dyDescent="0.25">
      <c r="A40" s="4">
        <v>29</v>
      </c>
      <c r="B40" s="19"/>
      <c r="C40" s="19"/>
      <c r="D40" s="19"/>
      <c r="E40" s="19"/>
      <c r="F40" s="19"/>
      <c r="G40" s="45"/>
      <c r="H40" s="45"/>
      <c r="I40" s="45"/>
      <c r="J40" s="36">
        <v>0</v>
      </c>
      <c r="K40" s="37"/>
      <c r="L40" s="37"/>
      <c r="M40" s="37"/>
      <c r="N40" s="37" t="str">
        <f t="shared" si="2"/>
        <v xml:space="preserve"> </v>
      </c>
      <c r="O40" s="37"/>
      <c r="P40" s="38"/>
      <c r="Q40" s="21"/>
      <c r="R40" s="21"/>
      <c r="S40" s="21"/>
      <c r="T40" s="21"/>
      <c r="U40" s="20"/>
      <c r="V40" s="20"/>
      <c r="W40" s="21"/>
      <c r="X40" s="21"/>
      <c r="Y40" s="21"/>
      <c r="Z40" s="21"/>
      <c r="AA40" s="21"/>
      <c r="AB40" s="21"/>
      <c r="AC40" s="21"/>
      <c r="AD40" s="44"/>
      <c r="AE40" s="44"/>
      <c r="AF40" s="20"/>
      <c r="AG40" s="20"/>
      <c r="AH40" s="18">
        <f t="shared" si="0"/>
        <v>0</v>
      </c>
      <c r="AI40" s="18"/>
    </row>
    <row r="41" spans="1:35" ht="23.15" customHeight="1" x14ac:dyDescent="0.25">
      <c r="A41" s="4">
        <v>30</v>
      </c>
      <c r="B41" s="19"/>
      <c r="C41" s="19"/>
      <c r="D41" s="19"/>
      <c r="E41" s="19"/>
      <c r="F41" s="19"/>
      <c r="G41" s="45"/>
      <c r="H41" s="45"/>
      <c r="I41" s="45"/>
      <c r="J41" s="36">
        <v>0</v>
      </c>
      <c r="K41" s="37"/>
      <c r="L41" s="37"/>
      <c r="M41" s="37"/>
      <c r="N41" s="37" t="str">
        <f t="shared" si="2"/>
        <v xml:space="preserve"> </v>
      </c>
      <c r="O41" s="37"/>
      <c r="P41" s="38"/>
      <c r="Q41" s="21"/>
      <c r="R41" s="21"/>
      <c r="S41" s="21"/>
      <c r="T41" s="21"/>
      <c r="U41" s="20"/>
      <c r="V41" s="20"/>
      <c r="W41" s="21"/>
      <c r="X41" s="21"/>
      <c r="Y41" s="21"/>
      <c r="Z41" s="21"/>
      <c r="AA41" s="21"/>
      <c r="AB41" s="21"/>
      <c r="AC41" s="21"/>
      <c r="AD41" s="44"/>
      <c r="AE41" s="44"/>
      <c r="AF41" s="20"/>
      <c r="AG41" s="20"/>
      <c r="AH41" s="18">
        <f t="shared" si="0"/>
        <v>0</v>
      </c>
      <c r="AI41" s="18"/>
    </row>
    <row r="42" spans="1:35" ht="23.15" customHeight="1" x14ac:dyDescent="0.25">
      <c r="A42" s="4">
        <v>31</v>
      </c>
      <c r="B42" s="19"/>
      <c r="C42" s="19"/>
      <c r="D42" s="19"/>
      <c r="E42" s="19"/>
      <c r="F42" s="19"/>
      <c r="G42" s="45"/>
      <c r="H42" s="45"/>
      <c r="I42" s="45"/>
      <c r="J42" s="36">
        <v>0</v>
      </c>
      <c r="K42" s="37"/>
      <c r="L42" s="37"/>
      <c r="M42" s="37"/>
      <c r="N42" s="37" t="str">
        <f t="shared" si="2"/>
        <v xml:space="preserve"> </v>
      </c>
      <c r="O42" s="37"/>
      <c r="P42" s="38"/>
      <c r="Q42" s="21"/>
      <c r="R42" s="21"/>
      <c r="S42" s="21"/>
      <c r="T42" s="21"/>
      <c r="U42" s="20"/>
      <c r="V42" s="20"/>
      <c r="W42" s="21"/>
      <c r="X42" s="21"/>
      <c r="Y42" s="21"/>
      <c r="Z42" s="21"/>
      <c r="AA42" s="21"/>
      <c r="AB42" s="21"/>
      <c r="AC42" s="21"/>
      <c r="AD42" s="44"/>
      <c r="AE42" s="44"/>
      <c r="AF42" s="20"/>
      <c r="AG42" s="20"/>
      <c r="AH42" s="18">
        <f t="shared" si="0"/>
        <v>0</v>
      </c>
      <c r="AI42" s="18"/>
    </row>
    <row r="43" spans="1:35" ht="23.15" customHeight="1" x14ac:dyDescent="0.25">
      <c r="A43" s="4">
        <v>32</v>
      </c>
      <c r="B43" s="19"/>
      <c r="C43" s="19"/>
      <c r="D43" s="19"/>
      <c r="E43" s="19"/>
      <c r="F43" s="19"/>
      <c r="G43" s="45"/>
      <c r="H43" s="45"/>
      <c r="I43" s="45"/>
      <c r="J43" s="36">
        <v>0</v>
      </c>
      <c r="K43" s="37"/>
      <c r="L43" s="37"/>
      <c r="M43" s="37"/>
      <c r="N43" s="37" t="str">
        <f t="shared" si="2"/>
        <v xml:space="preserve"> </v>
      </c>
      <c r="O43" s="37"/>
      <c r="P43" s="38"/>
      <c r="Q43" s="21"/>
      <c r="R43" s="21"/>
      <c r="S43" s="21"/>
      <c r="T43" s="21"/>
      <c r="U43" s="20"/>
      <c r="V43" s="20"/>
      <c r="W43" s="21"/>
      <c r="X43" s="21"/>
      <c r="Y43" s="21"/>
      <c r="Z43" s="21"/>
      <c r="AA43" s="21"/>
      <c r="AB43" s="21"/>
      <c r="AC43" s="21"/>
      <c r="AD43" s="44"/>
      <c r="AE43" s="44"/>
      <c r="AF43" s="20"/>
      <c r="AG43" s="20"/>
      <c r="AH43" s="18">
        <f t="shared" si="0"/>
        <v>0</v>
      </c>
      <c r="AI43" s="18"/>
    </row>
    <row r="44" spans="1:35" ht="23.15" customHeight="1" x14ac:dyDescent="0.25">
      <c r="A44" s="4">
        <v>33</v>
      </c>
      <c r="B44" s="19"/>
      <c r="C44" s="19"/>
      <c r="D44" s="19"/>
      <c r="E44" s="19"/>
      <c r="F44" s="19"/>
      <c r="G44" s="45"/>
      <c r="H44" s="45"/>
      <c r="I44" s="45"/>
      <c r="J44" s="36">
        <v>0</v>
      </c>
      <c r="K44" s="37"/>
      <c r="L44" s="37"/>
      <c r="M44" s="37"/>
      <c r="N44" s="37" t="str">
        <f t="shared" si="2"/>
        <v xml:space="preserve"> </v>
      </c>
      <c r="O44" s="37"/>
      <c r="P44" s="38"/>
      <c r="Q44" s="21"/>
      <c r="R44" s="21"/>
      <c r="S44" s="21"/>
      <c r="T44" s="21"/>
      <c r="U44" s="20"/>
      <c r="V44" s="20"/>
      <c r="W44" s="21"/>
      <c r="X44" s="21"/>
      <c r="Y44" s="21"/>
      <c r="Z44" s="21"/>
      <c r="AA44" s="21"/>
      <c r="AB44" s="21"/>
      <c r="AC44" s="21"/>
      <c r="AD44" s="44"/>
      <c r="AE44" s="44"/>
      <c r="AF44" s="20"/>
      <c r="AG44" s="20"/>
      <c r="AH44" s="18">
        <f t="shared" ref="AH44:AH75" si="3">$AE$5*AD44</f>
        <v>0</v>
      </c>
      <c r="AI44" s="18"/>
    </row>
    <row r="45" spans="1:35" ht="23.15" customHeight="1" x14ac:dyDescent="0.25">
      <c r="A45" s="4">
        <v>34</v>
      </c>
      <c r="B45" s="19"/>
      <c r="C45" s="19"/>
      <c r="D45" s="19"/>
      <c r="E45" s="19"/>
      <c r="F45" s="19"/>
      <c r="G45" s="45"/>
      <c r="H45" s="45"/>
      <c r="I45" s="45"/>
      <c r="J45" s="36">
        <v>0</v>
      </c>
      <c r="K45" s="37"/>
      <c r="L45" s="37"/>
      <c r="M45" s="37"/>
      <c r="N45" s="37" t="str">
        <f t="shared" si="2"/>
        <v xml:space="preserve"> </v>
      </c>
      <c r="O45" s="37"/>
      <c r="P45" s="38"/>
      <c r="Q45" s="21"/>
      <c r="R45" s="21"/>
      <c r="S45" s="21"/>
      <c r="T45" s="21"/>
      <c r="U45" s="20"/>
      <c r="V45" s="20"/>
      <c r="W45" s="21"/>
      <c r="X45" s="21"/>
      <c r="Y45" s="21"/>
      <c r="Z45" s="21"/>
      <c r="AA45" s="21"/>
      <c r="AB45" s="21"/>
      <c r="AC45" s="21"/>
      <c r="AD45" s="44"/>
      <c r="AE45" s="44"/>
      <c r="AF45" s="20"/>
      <c r="AG45" s="20"/>
      <c r="AH45" s="18">
        <f t="shared" si="3"/>
        <v>0</v>
      </c>
      <c r="AI45" s="18"/>
    </row>
    <row r="46" spans="1:35" ht="23.15" customHeight="1" x14ac:dyDescent="0.25">
      <c r="A46" s="4">
        <v>35</v>
      </c>
      <c r="B46" s="19"/>
      <c r="C46" s="19"/>
      <c r="D46" s="19"/>
      <c r="E46" s="19"/>
      <c r="F46" s="19"/>
      <c r="G46" s="45"/>
      <c r="H46" s="45"/>
      <c r="I46" s="45"/>
      <c r="J46" s="36">
        <v>0</v>
      </c>
      <c r="K46" s="37"/>
      <c r="L46" s="37"/>
      <c r="M46" s="37"/>
      <c r="N46" s="37" t="str">
        <f t="shared" si="2"/>
        <v xml:space="preserve"> </v>
      </c>
      <c r="O46" s="37"/>
      <c r="P46" s="38"/>
      <c r="Q46" s="21"/>
      <c r="R46" s="21"/>
      <c r="S46" s="21"/>
      <c r="T46" s="21"/>
      <c r="U46" s="20"/>
      <c r="V46" s="20"/>
      <c r="W46" s="21"/>
      <c r="X46" s="21"/>
      <c r="Y46" s="21"/>
      <c r="Z46" s="21"/>
      <c r="AA46" s="21"/>
      <c r="AB46" s="21"/>
      <c r="AC46" s="21"/>
      <c r="AD46" s="44"/>
      <c r="AE46" s="44"/>
      <c r="AF46" s="20"/>
      <c r="AG46" s="20"/>
      <c r="AH46" s="18">
        <f t="shared" si="3"/>
        <v>0</v>
      </c>
      <c r="AI46" s="18"/>
    </row>
    <row r="47" spans="1:35" ht="23.15" customHeight="1" x14ac:dyDescent="0.25">
      <c r="A47" s="4">
        <v>36</v>
      </c>
      <c r="B47" s="19"/>
      <c r="C47" s="19"/>
      <c r="D47" s="19"/>
      <c r="E47" s="19"/>
      <c r="F47" s="19"/>
      <c r="G47" s="45"/>
      <c r="H47" s="45"/>
      <c r="I47" s="45"/>
      <c r="J47" s="36">
        <v>0</v>
      </c>
      <c r="K47" s="37"/>
      <c r="L47" s="37"/>
      <c r="M47" s="37"/>
      <c r="N47" s="37" t="str">
        <f t="shared" si="2"/>
        <v xml:space="preserve"> </v>
      </c>
      <c r="O47" s="37"/>
      <c r="P47" s="38"/>
      <c r="Q47" s="21"/>
      <c r="R47" s="21"/>
      <c r="S47" s="21"/>
      <c r="T47" s="21"/>
      <c r="U47" s="20"/>
      <c r="V47" s="20"/>
      <c r="W47" s="21"/>
      <c r="X47" s="21"/>
      <c r="Y47" s="21"/>
      <c r="Z47" s="21"/>
      <c r="AA47" s="21"/>
      <c r="AB47" s="21"/>
      <c r="AC47" s="21"/>
      <c r="AD47" s="44"/>
      <c r="AE47" s="44"/>
      <c r="AF47" s="20"/>
      <c r="AG47" s="20"/>
      <c r="AH47" s="18">
        <f t="shared" si="3"/>
        <v>0</v>
      </c>
      <c r="AI47" s="18"/>
    </row>
    <row r="48" spans="1:35" ht="23.15" customHeight="1" x14ac:dyDescent="0.25">
      <c r="A48" s="4">
        <v>37</v>
      </c>
      <c r="B48" s="19"/>
      <c r="C48" s="19"/>
      <c r="D48" s="19"/>
      <c r="E48" s="19"/>
      <c r="F48" s="19"/>
      <c r="G48" s="45"/>
      <c r="H48" s="45"/>
      <c r="I48" s="45"/>
      <c r="J48" s="36">
        <v>0</v>
      </c>
      <c r="K48" s="37"/>
      <c r="L48" s="37"/>
      <c r="M48" s="37"/>
      <c r="N48" s="37" t="str">
        <f t="shared" si="2"/>
        <v xml:space="preserve"> </v>
      </c>
      <c r="O48" s="37"/>
      <c r="P48" s="38"/>
      <c r="Q48" s="21"/>
      <c r="R48" s="21"/>
      <c r="S48" s="21"/>
      <c r="T48" s="21"/>
      <c r="U48" s="20"/>
      <c r="V48" s="20"/>
      <c r="W48" s="21"/>
      <c r="X48" s="21"/>
      <c r="Y48" s="21"/>
      <c r="Z48" s="21"/>
      <c r="AA48" s="21"/>
      <c r="AB48" s="21"/>
      <c r="AC48" s="21"/>
      <c r="AD48" s="44"/>
      <c r="AE48" s="44"/>
      <c r="AF48" s="20"/>
      <c r="AG48" s="20"/>
      <c r="AH48" s="18">
        <f t="shared" si="3"/>
        <v>0</v>
      </c>
      <c r="AI48" s="18"/>
    </row>
    <row r="49" spans="1:35" ht="23.15" customHeight="1" x14ac:dyDescent="0.25">
      <c r="A49" s="4">
        <v>38</v>
      </c>
      <c r="B49" s="19"/>
      <c r="C49" s="19"/>
      <c r="D49" s="19"/>
      <c r="E49" s="19"/>
      <c r="F49" s="19"/>
      <c r="G49" s="45"/>
      <c r="H49" s="45"/>
      <c r="I49" s="45"/>
      <c r="J49" s="36">
        <v>0</v>
      </c>
      <c r="K49" s="37"/>
      <c r="L49" s="37"/>
      <c r="M49" s="37"/>
      <c r="N49" s="37" t="str">
        <f t="shared" si="2"/>
        <v xml:space="preserve"> </v>
      </c>
      <c r="O49" s="37"/>
      <c r="P49" s="38"/>
      <c r="Q49" s="21"/>
      <c r="R49" s="21"/>
      <c r="S49" s="21"/>
      <c r="T49" s="21"/>
      <c r="U49" s="20"/>
      <c r="V49" s="20"/>
      <c r="W49" s="21"/>
      <c r="X49" s="21"/>
      <c r="Y49" s="21"/>
      <c r="Z49" s="21"/>
      <c r="AA49" s="21"/>
      <c r="AB49" s="21"/>
      <c r="AC49" s="21"/>
      <c r="AD49" s="44"/>
      <c r="AE49" s="44"/>
      <c r="AF49" s="20"/>
      <c r="AG49" s="20"/>
      <c r="AH49" s="18">
        <f t="shared" si="3"/>
        <v>0</v>
      </c>
      <c r="AI49" s="18"/>
    </row>
    <row r="50" spans="1:35" ht="23.15" customHeight="1" x14ac:dyDescent="0.25">
      <c r="A50" s="4">
        <v>39</v>
      </c>
      <c r="B50" s="19"/>
      <c r="C50" s="19"/>
      <c r="D50" s="19"/>
      <c r="E50" s="19"/>
      <c r="F50" s="19"/>
      <c r="G50" s="45"/>
      <c r="H50" s="45"/>
      <c r="I50" s="45"/>
      <c r="J50" s="36">
        <v>0</v>
      </c>
      <c r="K50" s="37"/>
      <c r="L50" s="37"/>
      <c r="M50" s="37"/>
      <c r="N50" s="37" t="str">
        <f t="shared" si="2"/>
        <v xml:space="preserve"> </v>
      </c>
      <c r="O50" s="37"/>
      <c r="P50" s="38"/>
      <c r="Q50" s="21"/>
      <c r="R50" s="21"/>
      <c r="S50" s="21"/>
      <c r="T50" s="21"/>
      <c r="U50" s="20"/>
      <c r="V50" s="20"/>
      <c r="W50" s="21"/>
      <c r="X50" s="21"/>
      <c r="Y50" s="21"/>
      <c r="Z50" s="21"/>
      <c r="AA50" s="21"/>
      <c r="AB50" s="21"/>
      <c r="AC50" s="21"/>
      <c r="AD50" s="44"/>
      <c r="AE50" s="44"/>
      <c r="AF50" s="20"/>
      <c r="AG50" s="20"/>
      <c r="AH50" s="18">
        <f t="shared" si="3"/>
        <v>0</v>
      </c>
      <c r="AI50" s="18"/>
    </row>
    <row r="51" spans="1:35" ht="23.15" customHeight="1" x14ac:dyDescent="0.25">
      <c r="A51" s="4">
        <v>40</v>
      </c>
      <c r="B51" s="19"/>
      <c r="C51" s="19"/>
      <c r="D51" s="19"/>
      <c r="E51" s="19"/>
      <c r="F51" s="19"/>
      <c r="G51" s="45"/>
      <c r="H51" s="45"/>
      <c r="I51" s="45"/>
      <c r="J51" s="36">
        <v>0</v>
      </c>
      <c r="K51" s="37"/>
      <c r="L51" s="37"/>
      <c r="M51" s="37"/>
      <c r="N51" s="37" t="str">
        <f t="shared" si="2"/>
        <v xml:space="preserve"> </v>
      </c>
      <c r="O51" s="37"/>
      <c r="P51" s="38"/>
      <c r="Q51" s="21"/>
      <c r="R51" s="21"/>
      <c r="S51" s="21"/>
      <c r="T51" s="21"/>
      <c r="U51" s="20"/>
      <c r="V51" s="20"/>
      <c r="W51" s="21"/>
      <c r="X51" s="21"/>
      <c r="Y51" s="21"/>
      <c r="Z51" s="21"/>
      <c r="AA51" s="21"/>
      <c r="AB51" s="21"/>
      <c r="AC51" s="21"/>
      <c r="AD51" s="44"/>
      <c r="AE51" s="44"/>
      <c r="AF51" s="20"/>
      <c r="AG51" s="20"/>
      <c r="AH51" s="18">
        <f t="shared" si="3"/>
        <v>0</v>
      </c>
      <c r="AI51" s="18"/>
    </row>
    <row r="52" spans="1:35" ht="23.15" customHeight="1" x14ac:dyDescent="0.25">
      <c r="A52" s="4">
        <v>41</v>
      </c>
      <c r="B52" s="19"/>
      <c r="C52" s="19"/>
      <c r="D52" s="19"/>
      <c r="E52" s="19"/>
      <c r="F52" s="19"/>
      <c r="G52" s="45"/>
      <c r="H52" s="45"/>
      <c r="I52" s="45"/>
      <c r="J52" s="36">
        <v>0</v>
      </c>
      <c r="K52" s="37"/>
      <c r="L52" s="37"/>
      <c r="M52" s="37"/>
      <c r="N52" s="37" t="str">
        <f t="shared" si="2"/>
        <v xml:space="preserve"> </v>
      </c>
      <c r="O52" s="37"/>
      <c r="P52" s="38"/>
      <c r="Q52" s="21"/>
      <c r="R52" s="21"/>
      <c r="S52" s="21"/>
      <c r="T52" s="21"/>
      <c r="U52" s="20"/>
      <c r="V52" s="20"/>
      <c r="W52" s="21"/>
      <c r="X52" s="21"/>
      <c r="Y52" s="21"/>
      <c r="Z52" s="21"/>
      <c r="AA52" s="21"/>
      <c r="AB52" s="21"/>
      <c r="AC52" s="21"/>
      <c r="AD52" s="44"/>
      <c r="AE52" s="44"/>
      <c r="AF52" s="20"/>
      <c r="AG52" s="20"/>
      <c r="AH52" s="18">
        <f t="shared" si="3"/>
        <v>0</v>
      </c>
      <c r="AI52" s="18"/>
    </row>
    <row r="53" spans="1:35" ht="23.15" customHeight="1" x14ac:dyDescent="0.25">
      <c r="A53" s="4">
        <v>42</v>
      </c>
      <c r="B53" s="19"/>
      <c r="C53" s="19"/>
      <c r="D53" s="19"/>
      <c r="E53" s="19"/>
      <c r="F53" s="19"/>
      <c r="G53" s="45"/>
      <c r="H53" s="45"/>
      <c r="I53" s="45"/>
      <c r="J53" s="36">
        <v>0</v>
      </c>
      <c r="K53" s="37"/>
      <c r="L53" s="37"/>
      <c r="M53" s="37"/>
      <c r="N53" s="37" t="str">
        <f t="shared" si="2"/>
        <v xml:space="preserve"> </v>
      </c>
      <c r="O53" s="37"/>
      <c r="P53" s="38"/>
      <c r="Q53" s="21"/>
      <c r="R53" s="21"/>
      <c r="S53" s="21"/>
      <c r="T53" s="21"/>
      <c r="U53" s="20"/>
      <c r="V53" s="20"/>
      <c r="W53" s="21"/>
      <c r="X53" s="21"/>
      <c r="Y53" s="21"/>
      <c r="Z53" s="21"/>
      <c r="AA53" s="21"/>
      <c r="AB53" s="21"/>
      <c r="AC53" s="21"/>
      <c r="AD53" s="44"/>
      <c r="AE53" s="44"/>
      <c r="AF53" s="20"/>
      <c r="AG53" s="20"/>
      <c r="AH53" s="18">
        <f t="shared" si="3"/>
        <v>0</v>
      </c>
      <c r="AI53" s="18"/>
    </row>
    <row r="54" spans="1:35" ht="23.15" customHeight="1" x14ac:dyDescent="0.25">
      <c r="A54" s="4">
        <v>43</v>
      </c>
      <c r="B54" s="19"/>
      <c r="C54" s="19"/>
      <c r="D54" s="19"/>
      <c r="E54" s="19"/>
      <c r="F54" s="19"/>
      <c r="G54" s="45"/>
      <c r="H54" s="45"/>
      <c r="I54" s="45"/>
      <c r="J54" s="36">
        <v>0</v>
      </c>
      <c r="K54" s="37"/>
      <c r="L54" s="37"/>
      <c r="M54" s="37"/>
      <c r="N54" s="37" t="str">
        <f t="shared" si="2"/>
        <v xml:space="preserve"> </v>
      </c>
      <c r="O54" s="37"/>
      <c r="P54" s="38"/>
      <c r="Q54" s="21"/>
      <c r="R54" s="21"/>
      <c r="S54" s="21"/>
      <c r="T54" s="21"/>
      <c r="U54" s="20"/>
      <c r="V54" s="20"/>
      <c r="W54" s="21"/>
      <c r="X54" s="21"/>
      <c r="Y54" s="21"/>
      <c r="Z54" s="21"/>
      <c r="AA54" s="21"/>
      <c r="AB54" s="21"/>
      <c r="AC54" s="21"/>
      <c r="AD54" s="44"/>
      <c r="AE54" s="44"/>
      <c r="AF54" s="20"/>
      <c r="AG54" s="20"/>
      <c r="AH54" s="18">
        <f t="shared" si="3"/>
        <v>0</v>
      </c>
      <c r="AI54" s="18"/>
    </row>
    <row r="55" spans="1:35" ht="23.15" customHeight="1" x14ac:dyDescent="0.25">
      <c r="A55" s="4">
        <v>44</v>
      </c>
      <c r="B55" s="19"/>
      <c r="C55" s="19"/>
      <c r="D55" s="19"/>
      <c r="E55" s="19"/>
      <c r="F55" s="19"/>
      <c r="G55" s="45"/>
      <c r="H55" s="45"/>
      <c r="I55" s="45"/>
      <c r="J55" s="36">
        <v>0</v>
      </c>
      <c r="K55" s="37"/>
      <c r="L55" s="37"/>
      <c r="M55" s="37"/>
      <c r="N55" s="37" t="str">
        <f t="shared" si="2"/>
        <v xml:space="preserve"> </v>
      </c>
      <c r="O55" s="37"/>
      <c r="P55" s="38"/>
      <c r="Q55" s="21"/>
      <c r="R55" s="21"/>
      <c r="S55" s="21"/>
      <c r="T55" s="21"/>
      <c r="U55" s="20"/>
      <c r="V55" s="20"/>
      <c r="W55" s="21"/>
      <c r="X55" s="21"/>
      <c r="Y55" s="21"/>
      <c r="Z55" s="21"/>
      <c r="AA55" s="21"/>
      <c r="AB55" s="21"/>
      <c r="AC55" s="21"/>
      <c r="AD55" s="44"/>
      <c r="AE55" s="44"/>
      <c r="AF55" s="20"/>
      <c r="AG55" s="20"/>
      <c r="AH55" s="18">
        <f t="shared" si="3"/>
        <v>0</v>
      </c>
      <c r="AI55" s="18"/>
    </row>
    <row r="56" spans="1:35" ht="23.15" customHeight="1" x14ac:dyDescent="0.25">
      <c r="A56" s="4">
        <v>45</v>
      </c>
      <c r="B56" s="19"/>
      <c r="C56" s="19"/>
      <c r="D56" s="19"/>
      <c r="E56" s="19"/>
      <c r="F56" s="19"/>
      <c r="G56" s="45"/>
      <c r="H56" s="45"/>
      <c r="I56" s="45"/>
      <c r="J56" s="36">
        <v>0</v>
      </c>
      <c r="K56" s="37"/>
      <c r="L56" s="37"/>
      <c r="M56" s="37"/>
      <c r="N56" s="37" t="str">
        <f t="shared" si="2"/>
        <v xml:space="preserve"> </v>
      </c>
      <c r="O56" s="37"/>
      <c r="P56" s="38"/>
      <c r="Q56" s="21"/>
      <c r="R56" s="21"/>
      <c r="S56" s="21"/>
      <c r="T56" s="21"/>
      <c r="U56" s="20"/>
      <c r="V56" s="20"/>
      <c r="W56" s="21"/>
      <c r="X56" s="21"/>
      <c r="Y56" s="21"/>
      <c r="Z56" s="21"/>
      <c r="AA56" s="21"/>
      <c r="AB56" s="21"/>
      <c r="AC56" s="21"/>
      <c r="AD56" s="44"/>
      <c r="AE56" s="44"/>
      <c r="AF56" s="20"/>
      <c r="AG56" s="20"/>
      <c r="AH56" s="18">
        <f t="shared" si="3"/>
        <v>0</v>
      </c>
      <c r="AI56" s="18"/>
    </row>
    <row r="57" spans="1:35" ht="23.15" customHeight="1" x14ac:dyDescent="0.25">
      <c r="A57" s="4">
        <v>46</v>
      </c>
      <c r="B57" s="19"/>
      <c r="C57" s="19"/>
      <c r="D57" s="19"/>
      <c r="E57" s="19"/>
      <c r="F57" s="19"/>
      <c r="G57" s="45"/>
      <c r="H57" s="45"/>
      <c r="I57" s="45"/>
      <c r="J57" s="36">
        <v>0</v>
      </c>
      <c r="K57" s="37"/>
      <c r="L57" s="37"/>
      <c r="M57" s="37"/>
      <c r="N57" s="37" t="str">
        <f t="shared" si="2"/>
        <v xml:space="preserve"> </v>
      </c>
      <c r="O57" s="37"/>
      <c r="P57" s="38"/>
      <c r="Q57" s="21"/>
      <c r="R57" s="21"/>
      <c r="S57" s="21"/>
      <c r="T57" s="21"/>
      <c r="U57" s="20"/>
      <c r="V57" s="20"/>
      <c r="W57" s="21"/>
      <c r="X57" s="21"/>
      <c r="Y57" s="21"/>
      <c r="Z57" s="21"/>
      <c r="AA57" s="21"/>
      <c r="AB57" s="21"/>
      <c r="AC57" s="21"/>
      <c r="AD57" s="44"/>
      <c r="AE57" s="44"/>
      <c r="AF57" s="20"/>
      <c r="AG57" s="20"/>
      <c r="AH57" s="18">
        <f t="shared" si="3"/>
        <v>0</v>
      </c>
      <c r="AI57" s="18"/>
    </row>
    <row r="58" spans="1:35" ht="23.15" customHeight="1" x14ac:dyDescent="0.25">
      <c r="A58" s="4">
        <v>47</v>
      </c>
      <c r="B58" s="19"/>
      <c r="C58" s="19"/>
      <c r="D58" s="19"/>
      <c r="E58" s="19"/>
      <c r="F58" s="19"/>
      <c r="G58" s="45"/>
      <c r="H58" s="45"/>
      <c r="I58" s="45"/>
      <c r="J58" s="36">
        <v>0</v>
      </c>
      <c r="K58" s="37"/>
      <c r="L58" s="37"/>
      <c r="M58" s="37"/>
      <c r="N58" s="37" t="str">
        <f t="shared" si="2"/>
        <v xml:space="preserve"> </v>
      </c>
      <c r="O58" s="37"/>
      <c r="P58" s="38"/>
      <c r="Q58" s="21"/>
      <c r="R58" s="21"/>
      <c r="S58" s="21"/>
      <c r="T58" s="21"/>
      <c r="U58" s="20"/>
      <c r="V58" s="20"/>
      <c r="W58" s="21"/>
      <c r="X58" s="21"/>
      <c r="Y58" s="21"/>
      <c r="Z58" s="21"/>
      <c r="AA58" s="21"/>
      <c r="AB58" s="21"/>
      <c r="AC58" s="21"/>
      <c r="AD58" s="44"/>
      <c r="AE58" s="44"/>
      <c r="AF58" s="20"/>
      <c r="AG58" s="20"/>
      <c r="AH58" s="18">
        <f t="shared" si="3"/>
        <v>0</v>
      </c>
      <c r="AI58" s="18"/>
    </row>
    <row r="59" spans="1:35" ht="23.15" customHeight="1" x14ac:dyDescent="0.25">
      <c r="A59" s="4">
        <v>48</v>
      </c>
      <c r="B59" s="19"/>
      <c r="C59" s="19"/>
      <c r="D59" s="19"/>
      <c r="E59" s="19"/>
      <c r="F59" s="19"/>
      <c r="G59" s="45"/>
      <c r="H59" s="45"/>
      <c r="I59" s="45"/>
      <c r="J59" s="36">
        <v>0</v>
      </c>
      <c r="K59" s="37"/>
      <c r="L59" s="37"/>
      <c r="M59" s="37"/>
      <c r="N59" s="37" t="str">
        <f t="shared" si="2"/>
        <v xml:space="preserve"> </v>
      </c>
      <c r="O59" s="37"/>
      <c r="P59" s="38"/>
      <c r="Q59" s="21"/>
      <c r="R59" s="21"/>
      <c r="S59" s="21"/>
      <c r="T59" s="21"/>
      <c r="U59" s="20"/>
      <c r="V59" s="20"/>
      <c r="W59" s="21"/>
      <c r="X59" s="21"/>
      <c r="Y59" s="21"/>
      <c r="Z59" s="21"/>
      <c r="AA59" s="21"/>
      <c r="AB59" s="21"/>
      <c r="AC59" s="21"/>
      <c r="AD59" s="44"/>
      <c r="AE59" s="44"/>
      <c r="AF59" s="20"/>
      <c r="AG59" s="20"/>
      <c r="AH59" s="18">
        <f t="shared" si="3"/>
        <v>0</v>
      </c>
      <c r="AI59" s="18"/>
    </row>
    <row r="60" spans="1:35" ht="23.15" customHeight="1" x14ac:dyDescent="0.25">
      <c r="A60" s="4">
        <v>49</v>
      </c>
      <c r="B60" s="19"/>
      <c r="C60" s="19"/>
      <c r="D60" s="19"/>
      <c r="E60" s="19"/>
      <c r="F60" s="19"/>
      <c r="G60" s="45"/>
      <c r="H60" s="45"/>
      <c r="I60" s="45"/>
      <c r="J60" s="36">
        <v>0</v>
      </c>
      <c r="K60" s="37"/>
      <c r="L60" s="37"/>
      <c r="M60" s="37"/>
      <c r="N60" s="37" t="str">
        <f t="shared" si="2"/>
        <v xml:space="preserve"> </v>
      </c>
      <c r="O60" s="37"/>
      <c r="P60" s="38"/>
      <c r="Q60" s="21"/>
      <c r="R60" s="21"/>
      <c r="S60" s="21"/>
      <c r="T60" s="21"/>
      <c r="U60" s="20"/>
      <c r="V60" s="20"/>
      <c r="W60" s="21"/>
      <c r="X60" s="21"/>
      <c r="Y60" s="21"/>
      <c r="Z60" s="21"/>
      <c r="AA60" s="21"/>
      <c r="AB60" s="21"/>
      <c r="AC60" s="21"/>
      <c r="AD60" s="44"/>
      <c r="AE60" s="44"/>
      <c r="AF60" s="20"/>
      <c r="AG60" s="20"/>
      <c r="AH60" s="18">
        <f t="shared" si="3"/>
        <v>0</v>
      </c>
      <c r="AI60" s="18"/>
    </row>
    <row r="61" spans="1:35" ht="23.15" customHeight="1" x14ac:dyDescent="0.25">
      <c r="A61" s="4">
        <v>50</v>
      </c>
      <c r="B61" s="19"/>
      <c r="C61" s="19"/>
      <c r="D61" s="19"/>
      <c r="E61" s="19"/>
      <c r="F61" s="19"/>
      <c r="G61" s="45"/>
      <c r="H61" s="45"/>
      <c r="I61" s="45"/>
      <c r="J61" s="36">
        <v>0</v>
      </c>
      <c r="K61" s="37"/>
      <c r="L61" s="37"/>
      <c r="M61" s="37"/>
      <c r="N61" s="37" t="str">
        <f t="shared" si="2"/>
        <v xml:space="preserve"> </v>
      </c>
      <c r="O61" s="37"/>
      <c r="P61" s="38"/>
      <c r="Q61" s="21"/>
      <c r="R61" s="21"/>
      <c r="S61" s="21"/>
      <c r="T61" s="21"/>
      <c r="U61" s="20"/>
      <c r="V61" s="20"/>
      <c r="W61" s="21"/>
      <c r="X61" s="21"/>
      <c r="Y61" s="21"/>
      <c r="Z61" s="21"/>
      <c r="AA61" s="21"/>
      <c r="AB61" s="21"/>
      <c r="AC61" s="21"/>
      <c r="AD61" s="44"/>
      <c r="AE61" s="44"/>
      <c r="AF61" s="20"/>
      <c r="AG61" s="20"/>
      <c r="AH61" s="18">
        <f t="shared" si="3"/>
        <v>0</v>
      </c>
      <c r="AI61" s="18"/>
    </row>
    <row r="62" spans="1:35" ht="23.15" customHeight="1" x14ac:dyDescent="0.25">
      <c r="A62" s="4">
        <v>51</v>
      </c>
      <c r="B62" s="19"/>
      <c r="C62" s="19"/>
      <c r="D62" s="19"/>
      <c r="E62" s="19"/>
      <c r="F62" s="19"/>
      <c r="G62" s="45"/>
      <c r="H62" s="45"/>
      <c r="I62" s="45"/>
      <c r="J62" s="36">
        <v>0</v>
      </c>
      <c r="K62" s="37"/>
      <c r="L62" s="37"/>
      <c r="M62" s="37"/>
      <c r="N62" s="37" t="str">
        <f t="shared" si="2"/>
        <v xml:space="preserve"> </v>
      </c>
      <c r="O62" s="37"/>
      <c r="P62" s="38"/>
      <c r="Q62" s="21"/>
      <c r="R62" s="21"/>
      <c r="S62" s="21"/>
      <c r="T62" s="21"/>
      <c r="U62" s="20"/>
      <c r="V62" s="20"/>
      <c r="W62" s="21"/>
      <c r="X62" s="21"/>
      <c r="Y62" s="21"/>
      <c r="Z62" s="21"/>
      <c r="AA62" s="21"/>
      <c r="AB62" s="21"/>
      <c r="AC62" s="21"/>
      <c r="AD62" s="44"/>
      <c r="AE62" s="44"/>
      <c r="AF62" s="20"/>
      <c r="AG62" s="20"/>
      <c r="AH62" s="18">
        <f t="shared" si="3"/>
        <v>0</v>
      </c>
      <c r="AI62" s="18"/>
    </row>
    <row r="63" spans="1:35" ht="23.15" customHeight="1" x14ac:dyDescent="0.25">
      <c r="A63" s="4">
        <v>52</v>
      </c>
      <c r="B63" s="19"/>
      <c r="C63" s="19"/>
      <c r="D63" s="19"/>
      <c r="E63" s="19"/>
      <c r="F63" s="19"/>
      <c r="G63" s="45"/>
      <c r="H63" s="45"/>
      <c r="I63" s="45"/>
      <c r="J63" s="36">
        <v>0</v>
      </c>
      <c r="K63" s="37"/>
      <c r="L63" s="37"/>
      <c r="M63" s="37"/>
      <c r="N63" s="37" t="str">
        <f t="shared" si="2"/>
        <v xml:space="preserve"> </v>
      </c>
      <c r="O63" s="37"/>
      <c r="P63" s="38"/>
      <c r="Q63" s="21"/>
      <c r="R63" s="21"/>
      <c r="S63" s="21"/>
      <c r="T63" s="21"/>
      <c r="U63" s="20"/>
      <c r="V63" s="20"/>
      <c r="W63" s="21"/>
      <c r="X63" s="21"/>
      <c r="Y63" s="21"/>
      <c r="Z63" s="21"/>
      <c r="AA63" s="21"/>
      <c r="AB63" s="21"/>
      <c r="AC63" s="21"/>
      <c r="AD63" s="44"/>
      <c r="AE63" s="44"/>
      <c r="AF63" s="20"/>
      <c r="AG63" s="20"/>
      <c r="AH63" s="18">
        <f t="shared" si="3"/>
        <v>0</v>
      </c>
      <c r="AI63" s="18"/>
    </row>
    <row r="64" spans="1:35" ht="23.15" customHeight="1" x14ac:dyDescent="0.25">
      <c r="A64" s="4">
        <v>53</v>
      </c>
      <c r="B64" s="19"/>
      <c r="C64" s="19"/>
      <c r="D64" s="19"/>
      <c r="E64" s="19"/>
      <c r="F64" s="19"/>
      <c r="G64" s="45"/>
      <c r="H64" s="45"/>
      <c r="I64" s="45"/>
      <c r="J64" s="36">
        <v>0</v>
      </c>
      <c r="K64" s="37"/>
      <c r="L64" s="37"/>
      <c r="M64" s="37"/>
      <c r="N64" s="37" t="str">
        <f t="shared" si="2"/>
        <v xml:space="preserve"> </v>
      </c>
      <c r="O64" s="37"/>
      <c r="P64" s="38"/>
      <c r="Q64" s="21"/>
      <c r="R64" s="21"/>
      <c r="S64" s="21"/>
      <c r="T64" s="21"/>
      <c r="U64" s="20"/>
      <c r="V64" s="20"/>
      <c r="W64" s="21"/>
      <c r="X64" s="21"/>
      <c r="Y64" s="21"/>
      <c r="Z64" s="21"/>
      <c r="AA64" s="21"/>
      <c r="AB64" s="21"/>
      <c r="AC64" s="21"/>
      <c r="AD64" s="44"/>
      <c r="AE64" s="44"/>
      <c r="AF64" s="20"/>
      <c r="AG64" s="20"/>
      <c r="AH64" s="18">
        <f t="shared" si="3"/>
        <v>0</v>
      </c>
      <c r="AI64" s="18"/>
    </row>
    <row r="65" spans="1:35" ht="23.15" customHeight="1" x14ac:dyDescent="0.25">
      <c r="A65" s="4">
        <v>54</v>
      </c>
      <c r="B65" s="19"/>
      <c r="C65" s="19"/>
      <c r="D65" s="19"/>
      <c r="E65" s="19"/>
      <c r="F65" s="19"/>
      <c r="G65" s="45"/>
      <c r="H65" s="45"/>
      <c r="I65" s="45"/>
      <c r="J65" s="36">
        <v>0</v>
      </c>
      <c r="K65" s="37"/>
      <c r="L65" s="37"/>
      <c r="M65" s="37"/>
      <c r="N65" s="37" t="str">
        <f t="shared" si="2"/>
        <v xml:space="preserve"> </v>
      </c>
      <c r="O65" s="37"/>
      <c r="P65" s="38"/>
      <c r="Q65" s="21"/>
      <c r="R65" s="21"/>
      <c r="S65" s="21"/>
      <c r="T65" s="21"/>
      <c r="U65" s="20"/>
      <c r="V65" s="20"/>
      <c r="W65" s="21"/>
      <c r="X65" s="21"/>
      <c r="Y65" s="21"/>
      <c r="Z65" s="21"/>
      <c r="AA65" s="21"/>
      <c r="AB65" s="21"/>
      <c r="AC65" s="21"/>
      <c r="AD65" s="44"/>
      <c r="AE65" s="44"/>
      <c r="AF65" s="20"/>
      <c r="AG65" s="20"/>
      <c r="AH65" s="18">
        <f t="shared" si="3"/>
        <v>0</v>
      </c>
      <c r="AI65" s="18"/>
    </row>
    <row r="66" spans="1:35" ht="23.15" customHeight="1" x14ac:dyDescent="0.25">
      <c r="A66" s="4">
        <v>55</v>
      </c>
      <c r="B66" s="19"/>
      <c r="C66" s="19"/>
      <c r="D66" s="19"/>
      <c r="E66" s="19"/>
      <c r="F66" s="19"/>
      <c r="G66" s="45"/>
      <c r="H66" s="45"/>
      <c r="I66" s="45"/>
      <c r="J66" s="36">
        <v>0</v>
      </c>
      <c r="K66" s="37"/>
      <c r="L66" s="37"/>
      <c r="M66" s="37"/>
      <c r="N66" s="37" t="str">
        <f t="shared" si="2"/>
        <v xml:space="preserve"> </v>
      </c>
      <c r="O66" s="37"/>
      <c r="P66" s="38"/>
      <c r="Q66" s="21"/>
      <c r="R66" s="21"/>
      <c r="S66" s="21"/>
      <c r="T66" s="21"/>
      <c r="U66" s="20"/>
      <c r="V66" s="20"/>
      <c r="W66" s="21"/>
      <c r="X66" s="21"/>
      <c r="Y66" s="21"/>
      <c r="Z66" s="21"/>
      <c r="AA66" s="21"/>
      <c r="AB66" s="21"/>
      <c r="AC66" s="21"/>
      <c r="AD66" s="44"/>
      <c r="AE66" s="44"/>
      <c r="AF66" s="20"/>
      <c r="AG66" s="20"/>
      <c r="AH66" s="18">
        <f t="shared" si="3"/>
        <v>0</v>
      </c>
      <c r="AI66" s="18"/>
    </row>
    <row r="67" spans="1:35" ht="23.15" customHeight="1" x14ac:dyDescent="0.25">
      <c r="A67" s="4">
        <v>56</v>
      </c>
      <c r="B67" s="19"/>
      <c r="C67" s="19"/>
      <c r="D67" s="19"/>
      <c r="E67" s="19"/>
      <c r="F67" s="19"/>
      <c r="G67" s="45"/>
      <c r="H67" s="45"/>
      <c r="I67" s="45"/>
      <c r="J67" s="36">
        <v>0</v>
      </c>
      <c r="K67" s="37"/>
      <c r="L67" s="37"/>
      <c r="M67" s="37"/>
      <c r="N67" s="37" t="str">
        <f t="shared" si="2"/>
        <v xml:space="preserve"> </v>
      </c>
      <c r="O67" s="37"/>
      <c r="P67" s="38"/>
      <c r="Q67" s="21"/>
      <c r="R67" s="21"/>
      <c r="S67" s="21"/>
      <c r="T67" s="21"/>
      <c r="U67" s="20"/>
      <c r="V67" s="20"/>
      <c r="W67" s="21"/>
      <c r="X67" s="21"/>
      <c r="Y67" s="21"/>
      <c r="Z67" s="21"/>
      <c r="AA67" s="21"/>
      <c r="AB67" s="21"/>
      <c r="AC67" s="21"/>
      <c r="AD67" s="44"/>
      <c r="AE67" s="44"/>
      <c r="AF67" s="20"/>
      <c r="AG67" s="20"/>
      <c r="AH67" s="18">
        <f t="shared" si="3"/>
        <v>0</v>
      </c>
      <c r="AI67" s="18"/>
    </row>
    <row r="68" spans="1:35" ht="23.15" customHeight="1" x14ac:dyDescent="0.25">
      <c r="A68" s="4">
        <v>57</v>
      </c>
      <c r="B68" s="19"/>
      <c r="C68" s="19"/>
      <c r="D68" s="19"/>
      <c r="E68" s="19"/>
      <c r="F68" s="19"/>
      <c r="G68" s="45"/>
      <c r="H68" s="45"/>
      <c r="I68" s="45"/>
      <c r="J68" s="36">
        <v>0</v>
      </c>
      <c r="K68" s="37"/>
      <c r="L68" s="37"/>
      <c r="M68" s="37"/>
      <c r="N68" s="37" t="str">
        <f t="shared" si="2"/>
        <v xml:space="preserve"> </v>
      </c>
      <c r="O68" s="37"/>
      <c r="P68" s="38"/>
      <c r="Q68" s="21"/>
      <c r="R68" s="21"/>
      <c r="S68" s="21"/>
      <c r="T68" s="21"/>
      <c r="U68" s="20"/>
      <c r="V68" s="20"/>
      <c r="W68" s="21"/>
      <c r="X68" s="21"/>
      <c r="Y68" s="21"/>
      <c r="Z68" s="21"/>
      <c r="AA68" s="21"/>
      <c r="AB68" s="21"/>
      <c r="AC68" s="21"/>
      <c r="AD68" s="44"/>
      <c r="AE68" s="44"/>
      <c r="AF68" s="20"/>
      <c r="AG68" s="20"/>
      <c r="AH68" s="18">
        <f t="shared" si="3"/>
        <v>0</v>
      </c>
      <c r="AI68" s="18"/>
    </row>
    <row r="69" spans="1:35" ht="23.15" customHeight="1" x14ac:dyDescent="0.25">
      <c r="A69" s="4">
        <v>58</v>
      </c>
      <c r="B69" s="19"/>
      <c r="C69" s="19"/>
      <c r="D69" s="19"/>
      <c r="E69" s="19"/>
      <c r="F69" s="19"/>
      <c r="G69" s="45"/>
      <c r="H69" s="45"/>
      <c r="I69" s="45"/>
      <c r="J69" s="36">
        <v>0</v>
      </c>
      <c r="K69" s="37"/>
      <c r="L69" s="37"/>
      <c r="M69" s="37"/>
      <c r="N69" s="37" t="str">
        <f t="shared" si="2"/>
        <v xml:space="preserve"> </v>
      </c>
      <c r="O69" s="37"/>
      <c r="P69" s="38"/>
      <c r="Q69" s="21"/>
      <c r="R69" s="21"/>
      <c r="S69" s="21"/>
      <c r="T69" s="21"/>
      <c r="U69" s="20"/>
      <c r="V69" s="20"/>
      <c r="W69" s="21"/>
      <c r="X69" s="21"/>
      <c r="Y69" s="21"/>
      <c r="Z69" s="21"/>
      <c r="AA69" s="21"/>
      <c r="AB69" s="21"/>
      <c r="AC69" s="21"/>
      <c r="AD69" s="44"/>
      <c r="AE69" s="44"/>
      <c r="AF69" s="20"/>
      <c r="AG69" s="20"/>
      <c r="AH69" s="18">
        <f t="shared" si="3"/>
        <v>0</v>
      </c>
      <c r="AI69" s="18"/>
    </row>
    <row r="70" spans="1:35" ht="23.15" customHeight="1" x14ac:dyDescent="0.25">
      <c r="A70" s="4">
        <v>59</v>
      </c>
      <c r="B70" s="19"/>
      <c r="C70" s="19"/>
      <c r="D70" s="19"/>
      <c r="E70" s="19"/>
      <c r="F70" s="19"/>
      <c r="G70" s="45"/>
      <c r="H70" s="45"/>
      <c r="I70" s="45"/>
      <c r="J70" s="36">
        <v>0</v>
      </c>
      <c r="K70" s="37"/>
      <c r="L70" s="37"/>
      <c r="M70" s="37"/>
      <c r="N70" s="37" t="str">
        <f t="shared" si="2"/>
        <v xml:space="preserve"> </v>
      </c>
      <c r="O70" s="37"/>
      <c r="P70" s="38"/>
      <c r="Q70" s="21"/>
      <c r="R70" s="21"/>
      <c r="S70" s="21"/>
      <c r="T70" s="21"/>
      <c r="U70" s="20"/>
      <c r="V70" s="20"/>
      <c r="W70" s="21"/>
      <c r="X70" s="21"/>
      <c r="Y70" s="21"/>
      <c r="Z70" s="21"/>
      <c r="AA70" s="21"/>
      <c r="AB70" s="21"/>
      <c r="AC70" s="21"/>
      <c r="AD70" s="44"/>
      <c r="AE70" s="44"/>
      <c r="AF70" s="20"/>
      <c r="AG70" s="20"/>
      <c r="AH70" s="18">
        <f t="shared" si="3"/>
        <v>0</v>
      </c>
      <c r="AI70" s="18"/>
    </row>
    <row r="71" spans="1:35" ht="23.15" customHeight="1" x14ac:dyDescent="0.25">
      <c r="A71" s="4">
        <v>60</v>
      </c>
      <c r="B71" s="19"/>
      <c r="C71" s="19"/>
      <c r="D71" s="19"/>
      <c r="E71" s="19"/>
      <c r="F71" s="19"/>
      <c r="G71" s="45"/>
      <c r="H71" s="45"/>
      <c r="I71" s="45"/>
      <c r="J71" s="36">
        <v>0</v>
      </c>
      <c r="K71" s="37"/>
      <c r="L71" s="37"/>
      <c r="M71" s="37"/>
      <c r="N71" s="37" t="str">
        <f t="shared" si="2"/>
        <v xml:space="preserve"> </v>
      </c>
      <c r="O71" s="37"/>
      <c r="P71" s="38"/>
      <c r="Q71" s="21"/>
      <c r="R71" s="21"/>
      <c r="S71" s="21"/>
      <c r="T71" s="21"/>
      <c r="U71" s="20"/>
      <c r="V71" s="20"/>
      <c r="W71" s="21"/>
      <c r="X71" s="21"/>
      <c r="Y71" s="21"/>
      <c r="Z71" s="21"/>
      <c r="AA71" s="21"/>
      <c r="AB71" s="21"/>
      <c r="AC71" s="21"/>
      <c r="AD71" s="44"/>
      <c r="AE71" s="44"/>
      <c r="AF71" s="20"/>
      <c r="AG71" s="20"/>
      <c r="AH71" s="18">
        <f t="shared" si="3"/>
        <v>0</v>
      </c>
      <c r="AI71" s="18"/>
    </row>
    <row r="72" spans="1:35" ht="23.15" customHeight="1" x14ac:dyDescent="0.25">
      <c r="A72" s="4">
        <v>61</v>
      </c>
      <c r="B72" s="19"/>
      <c r="C72" s="19"/>
      <c r="D72" s="19"/>
      <c r="E72" s="19"/>
      <c r="F72" s="19"/>
      <c r="G72" s="45"/>
      <c r="H72" s="45"/>
      <c r="I72" s="45"/>
      <c r="J72" s="36">
        <v>0</v>
      </c>
      <c r="K72" s="37"/>
      <c r="L72" s="37"/>
      <c r="M72" s="37"/>
      <c r="N72" s="37" t="str">
        <f t="shared" si="2"/>
        <v xml:space="preserve"> </v>
      </c>
      <c r="O72" s="37"/>
      <c r="P72" s="38"/>
      <c r="Q72" s="21"/>
      <c r="R72" s="21"/>
      <c r="S72" s="21"/>
      <c r="T72" s="21"/>
      <c r="U72" s="20"/>
      <c r="V72" s="20"/>
      <c r="W72" s="21"/>
      <c r="X72" s="21"/>
      <c r="Y72" s="21"/>
      <c r="Z72" s="21"/>
      <c r="AA72" s="21"/>
      <c r="AB72" s="21"/>
      <c r="AC72" s="21"/>
      <c r="AD72" s="44"/>
      <c r="AE72" s="44"/>
      <c r="AF72" s="20"/>
      <c r="AG72" s="20"/>
      <c r="AH72" s="18">
        <f t="shared" si="3"/>
        <v>0</v>
      </c>
      <c r="AI72" s="18"/>
    </row>
    <row r="73" spans="1:35" ht="23.15" customHeight="1" x14ac:dyDescent="0.25">
      <c r="A73" s="4">
        <v>62</v>
      </c>
      <c r="B73" s="19"/>
      <c r="C73" s="19"/>
      <c r="D73" s="19"/>
      <c r="E73" s="19"/>
      <c r="F73" s="19"/>
      <c r="G73" s="45"/>
      <c r="H73" s="45"/>
      <c r="I73" s="45"/>
      <c r="J73" s="36">
        <v>0</v>
      </c>
      <c r="K73" s="37"/>
      <c r="L73" s="37"/>
      <c r="M73" s="37"/>
      <c r="N73" s="37" t="str">
        <f t="shared" si="2"/>
        <v xml:space="preserve"> </v>
      </c>
      <c r="O73" s="37"/>
      <c r="P73" s="38"/>
      <c r="Q73" s="21"/>
      <c r="R73" s="21"/>
      <c r="S73" s="21"/>
      <c r="T73" s="21"/>
      <c r="U73" s="20"/>
      <c r="V73" s="20"/>
      <c r="W73" s="21"/>
      <c r="X73" s="21"/>
      <c r="Y73" s="21"/>
      <c r="Z73" s="21"/>
      <c r="AA73" s="21"/>
      <c r="AB73" s="21"/>
      <c r="AC73" s="21"/>
      <c r="AD73" s="44"/>
      <c r="AE73" s="44"/>
      <c r="AF73" s="20"/>
      <c r="AG73" s="20"/>
      <c r="AH73" s="18">
        <f t="shared" si="3"/>
        <v>0</v>
      </c>
      <c r="AI73" s="18"/>
    </row>
    <row r="74" spans="1:35" ht="23.15" customHeight="1" x14ac:dyDescent="0.25">
      <c r="A74" s="4">
        <v>63</v>
      </c>
      <c r="B74" s="19"/>
      <c r="C74" s="19"/>
      <c r="D74" s="19"/>
      <c r="E74" s="19"/>
      <c r="F74" s="19"/>
      <c r="G74" s="45"/>
      <c r="H74" s="45"/>
      <c r="I74" s="45"/>
      <c r="J74" s="36">
        <v>0</v>
      </c>
      <c r="K74" s="37"/>
      <c r="L74" s="37"/>
      <c r="M74" s="37"/>
      <c r="N74" s="37" t="str">
        <f t="shared" si="2"/>
        <v xml:space="preserve"> </v>
      </c>
      <c r="O74" s="37"/>
      <c r="P74" s="38"/>
      <c r="Q74" s="21"/>
      <c r="R74" s="21"/>
      <c r="S74" s="21"/>
      <c r="T74" s="21"/>
      <c r="U74" s="20"/>
      <c r="V74" s="20"/>
      <c r="W74" s="21"/>
      <c r="X74" s="21"/>
      <c r="Y74" s="21"/>
      <c r="Z74" s="21"/>
      <c r="AA74" s="21"/>
      <c r="AB74" s="21"/>
      <c r="AC74" s="21"/>
      <c r="AD74" s="44"/>
      <c r="AE74" s="44"/>
      <c r="AF74" s="20"/>
      <c r="AG74" s="20"/>
      <c r="AH74" s="18">
        <f t="shared" si="3"/>
        <v>0</v>
      </c>
      <c r="AI74" s="18"/>
    </row>
    <row r="75" spans="1:35" ht="23.15" customHeight="1" x14ac:dyDescent="0.25">
      <c r="A75" s="4">
        <v>64</v>
      </c>
      <c r="B75" s="19"/>
      <c r="C75" s="19"/>
      <c r="D75" s="19"/>
      <c r="E75" s="19"/>
      <c r="F75" s="19"/>
      <c r="G75" s="45"/>
      <c r="H75" s="45"/>
      <c r="I75" s="45"/>
      <c r="J75" s="36">
        <v>0</v>
      </c>
      <c r="K75" s="37"/>
      <c r="L75" s="37"/>
      <c r="M75" s="37"/>
      <c r="N75" s="37" t="str">
        <f t="shared" si="2"/>
        <v xml:space="preserve"> </v>
      </c>
      <c r="O75" s="37"/>
      <c r="P75" s="38"/>
      <c r="Q75" s="21"/>
      <c r="R75" s="21"/>
      <c r="S75" s="21"/>
      <c r="T75" s="21"/>
      <c r="U75" s="20"/>
      <c r="V75" s="20"/>
      <c r="W75" s="21"/>
      <c r="X75" s="21"/>
      <c r="Y75" s="21"/>
      <c r="Z75" s="21"/>
      <c r="AA75" s="21"/>
      <c r="AB75" s="21"/>
      <c r="AC75" s="21"/>
      <c r="AD75" s="44"/>
      <c r="AE75" s="44"/>
      <c r="AF75" s="20"/>
      <c r="AG75" s="20"/>
      <c r="AH75" s="18">
        <f t="shared" si="3"/>
        <v>0</v>
      </c>
      <c r="AI75" s="18"/>
    </row>
    <row r="76" spans="1:35" ht="23.15" customHeight="1" x14ac:dyDescent="0.25">
      <c r="A76" s="4">
        <v>65</v>
      </c>
      <c r="B76" s="19"/>
      <c r="C76" s="19"/>
      <c r="D76" s="19"/>
      <c r="E76" s="19"/>
      <c r="F76" s="19"/>
      <c r="G76" s="45"/>
      <c r="H76" s="45"/>
      <c r="I76" s="45"/>
      <c r="J76" s="36">
        <v>0</v>
      </c>
      <c r="K76" s="37"/>
      <c r="L76" s="37"/>
      <c r="M76" s="37"/>
      <c r="N76" s="37" t="str">
        <f t="shared" si="2"/>
        <v xml:space="preserve"> </v>
      </c>
      <c r="O76" s="37"/>
      <c r="P76" s="38"/>
      <c r="Q76" s="21"/>
      <c r="R76" s="21"/>
      <c r="S76" s="21"/>
      <c r="T76" s="21"/>
      <c r="U76" s="20"/>
      <c r="V76" s="20"/>
      <c r="W76" s="21"/>
      <c r="X76" s="21"/>
      <c r="Y76" s="21"/>
      <c r="Z76" s="21"/>
      <c r="AA76" s="21"/>
      <c r="AB76" s="21"/>
      <c r="AC76" s="21"/>
      <c r="AD76" s="44"/>
      <c r="AE76" s="44"/>
      <c r="AF76" s="20"/>
      <c r="AG76" s="20"/>
      <c r="AH76" s="18">
        <f t="shared" ref="AH76:AH107" si="4">$AE$5*AD76</f>
        <v>0</v>
      </c>
      <c r="AI76" s="18"/>
    </row>
    <row r="77" spans="1:35" ht="23.15" customHeight="1" x14ac:dyDescent="0.25">
      <c r="A77" s="4">
        <v>66</v>
      </c>
      <c r="B77" s="19"/>
      <c r="C77" s="19"/>
      <c r="D77" s="19"/>
      <c r="E77" s="19"/>
      <c r="F77" s="19"/>
      <c r="G77" s="45"/>
      <c r="H77" s="45"/>
      <c r="I77" s="45"/>
      <c r="J77" s="36">
        <v>0</v>
      </c>
      <c r="K77" s="37"/>
      <c r="L77" s="37"/>
      <c r="M77" s="37"/>
      <c r="N77" s="37" t="str">
        <f t="shared" si="2"/>
        <v xml:space="preserve"> </v>
      </c>
      <c r="O77" s="37"/>
      <c r="P77" s="38"/>
      <c r="Q77" s="21"/>
      <c r="R77" s="21"/>
      <c r="S77" s="21"/>
      <c r="T77" s="21"/>
      <c r="U77" s="20"/>
      <c r="V77" s="20"/>
      <c r="W77" s="21"/>
      <c r="X77" s="21"/>
      <c r="Y77" s="21"/>
      <c r="Z77" s="21"/>
      <c r="AA77" s="21"/>
      <c r="AB77" s="21"/>
      <c r="AC77" s="21"/>
      <c r="AD77" s="44"/>
      <c r="AE77" s="44"/>
      <c r="AF77" s="20"/>
      <c r="AG77" s="20"/>
      <c r="AH77" s="18">
        <f t="shared" si="4"/>
        <v>0</v>
      </c>
      <c r="AI77" s="18"/>
    </row>
    <row r="78" spans="1:35" ht="23.15" customHeight="1" x14ac:dyDescent="0.25">
      <c r="A78" s="4">
        <v>67</v>
      </c>
      <c r="B78" s="19"/>
      <c r="C78" s="19"/>
      <c r="D78" s="19"/>
      <c r="E78" s="19"/>
      <c r="F78" s="19"/>
      <c r="G78" s="45"/>
      <c r="H78" s="45"/>
      <c r="I78" s="45"/>
      <c r="J78" s="36">
        <v>0</v>
      </c>
      <c r="K78" s="37"/>
      <c r="L78" s="37"/>
      <c r="M78" s="37"/>
      <c r="N78" s="37" t="str">
        <f t="shared" si="2"/>
        <v xml:space="preserve"> </v>
      </c>
      <c r="O78" s="37"/>
      <c r="P78" s="38"/>
      <c r="Q78" s="21"/>
      <c r="R78" s="21"/>
      <c r="S78" s="21"/>
      <c r="T78" s="21"/>
      <c r="U78" s="20"/>
      <c r="V78" s="20"/>
      <c r="W78" s="21"/>
      <c r="X78" s="21"/>
      <c r="Y78" s="21"/>
      <c r="Z78" s="21"/>
      <c r="AA78" s="21"/>
      <c r="AB78" s="21"/>
      <c r="AC78" s="21"/>
      <c r="AD78" s="44"/>
      <c r="AE78" s="44"/>
      <c r="AF78" s="20"/>
      <c r="AG78" s="20"/>
      <c r="AH78" s="18">
        <f t="shared" si="4"/>
        <v>0</v>
      </c>
      <c r="AI78" s="18"/>
    </row>
    <row r="79" spans="1:35" ht="23.15" customHeight="1" x14ac:dyDescent="0.25">
      <c r="A79" s="4">
        <v>68</v>
      </c>
      <c r="B79" s="19"/>
      <c r="C79" s="19"/>
      <c r="D79" s="19"/>
      <c r="E79" s="19"/>
      <c r="F79" s="19"/>
      <c r="G79" s="45"/>
      <c r="H79" s="45"/>
      <c r="I79" s="45"/>
      <c r="J79" s="36">
        <v>0</v>
      </c>
      <c r="K79" s="37"/>
      <c r="L79" s="37"/>
      <c r="M79" s="37"/>
      <c r="N79" s="37" t="str">
        <f t="shared" si="2"/>
        <v xml:space="preserve"> </v>
      </c>
      <c r="O79" s="37"/>
      <c r="P79" s="38"/>
      <c r="Q79" s="21"/>
      <c r="R79" s="21"/>
      <c r="S79" s="21"/>
      <c r="T79" s="21"/>
      <c r="U79" s="20"/>
      <c r="V79" s="20"/>
      <c r="W79" s="21"/>
      <c r="X79" s="21"/>
      <c r="Y79" s="21"/>
      <c r="Z79" s="21"/>
      <c r="AA79" s="21"/>
      <c r="AB79" s="21"/>
      <c r="AC79" s="21"/>
      <c r="AD79" s="44"/>
      <c r="AE79" s="44"/>
      <c r="AF79" s="20"/>
      <c r="AG79" s="20"/>
      <c r="AH79" s="18">
        <f t="shared" si="4"/>
        <v>0</v>
      </c>
      <c r="AI79" s="18"/>
    </row>
    <row r="80" spans="1:35" ht="23.15" customHeight="1" x14ac:dyDescent="0.25">
      <c r="A80" s="4">
        <v>69</v>
      </c>
      <c r="B80" s="19"/>
      <c r="C80" s="19"/>
      <c r="D80" s="19"/>
      <c r="E80" s="19"/>
      <c r="F80" s="19"/>
      <c r="G80" s="45"/>
      <c r="H80" s="45"/>
      <c r="I80" s="45"/>
      <c r="J80" s="36">
        <v>0</v>
      </c>
      <c r="K80" s="37"/>
      <c r="L80" s="37"/>
      <c r="M80" s="37"/>
      <c r="N80" s="37" t="str">
        <f t="shared" si="2"/>
        <v xml:space="preserve"> </v>
      </c>
      <c r="O80" s="37"/>
      <c r="P80" s="38"/>
      <c r="Q80" s="21"/>
      <c r="R80" s="21"/>
      <c r="S80" s="21"/>
      <c r="T80" s="21"/>
      <c r="U80" s="20"/>
      <c r="V80" s="20"/>
      <c r="W80" s="21"/>
      <c r="X80" s="21"/>
      <c r="Y80" s="21"/>
      <c r="Z80" s="21"/>
      <c r="AA80" s="21"/>
      <c r="AB80" s="21"/>
      <c r="AC80" s="21"/>
      <c r="AD80" s="44"/>
      <c r="AE80" s="44"/>
      <c r="AF80" s="20"/>
      <c r="AG80" s="20"/>
      <c r="AH80" s="18">
        <f t="shared" si="4"/>
        <v>0</v>
      </c>
      <c r="AI80" s="18"/>
    </row>
    <row r="81" spans="1:35" ht="23.15" customHeight="1" x14ac:dyDescent="0.25">
      <c r="A81" s="4">
        <v>70</v>
      </c>
      <c r="B81" s="19"/>
      <c r="C81" s="19"/>
      <c r="D81" s="19"/>
      <c r="E81" s="19"/>
      <c r="F81" s="19"/>
      <c r="G81" s="45"/>
      <c r="H81" s="45"/>
      <c r="I81" s="45"/>
      <c r="J81" s="36">
        <v>0</v>
      </c>
      <c r="K81" s="37"/>
      <c r="L81" s="37"/>
      <c r="M81" s="37"/>
      <c r="N81" s="37" t="str">
        <f t="shared" ref="N81:N116" si="5">IF(VALUE(LEFT(J81,2))=42,"Krediidipank",IF(VALUE(LEFT(J81,2))=10,"SEB Pank",IF(VALUE(LEFT(J81,2))=22,"Swedbank",IF(VALUE(LEFT(J81,2))=11,"Swedbank",IF(VALUE(LEFT(J81,2))=17,"Nordea Bank",IF(VALUE(LEFT(J81,2))=33,"Danske Bank (Sampo)",IF(VALUE(LEFT(J81,2))=77,"AS LHV Pank"," ")))))))</f>
        <v xml:space="preserve"> </v>
      </c>
      <c r="O81" s="37"/>
      <c r="P81" s="38"/>
      <c r="Q81" s="21"/>
      <c r="R81" s="21"/>
      <c r="S81" s="21"/>
      <c r="T81" s="21"/>
      <c r="U81" s="20"/>
      <c r="V81" s="20"/>
      <c r="W81" s="21"/>
      <c r="X81" s="21"/>
      <c r="Y81" s="21"/>
      <c r="Z81" s="21"/>
      <c r="AA81" s="21"/>
      <c r="AB81" s="21"/>
      <c r="AC81" s="21"/>
      <c r="AD81" s="44"/>
      <c r="AE81" s="44"/>
      <c r="AF81" s="20"/>
      <c r="AG81" s="20"/>
      <c r="AH81" s="18">
        <f t="shared" si="4"/>
        <v>0</v>
      </c>
      <c r="AI81" s="18"/>
    </row>
    <row r="82" spans="1:35" ht="23.15" customHeight="1" x14ac:dyDescent="0.25">
      <c r="A82" s="4">
        <v>71</v>
      </c>
      <c r="B82" s="19"/>
      <c r="C82" s="19"/>
      <c r="D82" s="19"/>
      <c r="E82" s="19"/>
      <c r="F82" s="19"/>
      <c r="G82" s="45"/>
      <c r="H82" s="45"/>
      <c r="I82" s="45"/>
      <c r="J82" s="36">
        <v>0</v>
      </c>
      <c r="K82" s="37"/>
      <c r="L82" s="37"/>
      <c r="M82" s="37"/>
      <c r="N82" s="37" t="str">
        <f t="shared" si="5"/>
        <v xml:space="preserve"> </v>
      </c>
      <c r="O82" s="37"/>
      <c r="P82" s="38"/>
      <c r="Q82" s="21"/>
      <c r="R82" s="21"/>
      <c r="S82" s="21"/>
      <c r="T82" s="21"/>
      <c r="U82" s="20"/>
      <c r="V82" s="20"/>
      <c r="W82" s="21"/>
      <c r="X82" s="21"/>
      <c r="Y82" s="21"/>
      <c r="Z82" s="21"/>
      <c r="AA82" s="21"/>
      <c r="AB82" s="21"/>
      <c r="AC82" s="21"/>
      <c r="AD82" s="44"/>
      <c r="AE82" s="44"/>
      <c r="AF82" s="20"/>
      <c r="AG82" s="20"/>
      <c r="AH82" s="18">
        <f t="shared" si="4"/>
        <v>0</v>
      </c>
      <c r="AI82" s="18"/>
    </row>
    <row r="83" spans="1:35" ht="23.15" customHeight="1" x14ac:dyDescent="0.25">
      <c r="A83" s="4">
        <v>72</v>
      </c>
      <c r="B83" s="19"/>
      <c r="C83" s="19"/>
      <c r="D83" s="19"/>
      <c r="E83" s="19"/>
      <c r="F83" s="19"/>
      <c r="G83" s="45"/>
      <c r="H83" s="45"/>
      <c r="I83" s="45"/>
      <c r="J83" s="36">
        <v>0</v>
      </c>
      <c r="K83" s="37"/>
      <c r="L83" s="37"/>
      <c r="M83" s="37"/>
      <c r="N83" s="37" t="str">
        <f t="shared" si="5"/>
        <v xml:space="preserve"> </v>
      </c>
      <c r="O83" s="37"/>
      <c r="P83" s="38"/>
      <c r="Q83" s="21"/>
      <c r="R83" s="21"/>
      <c r="S83" s="21"/>
      <c r="T83" s="21"/>
      <c r="U83" s="20"/>
      <c r="V83" s="20"/>
      <c r="W83" s="21"/>
      <c r="X83" s="21"/>
      <c r="Y83" s="21"/>
      <c r="Z83" s="21"/>
      <c r="AA83" s="21"/>
      <c r="AB83" s="21"/>
      <c r="AC83" s="21"/>
      <c r="AD83" s="44"/>
      <c r="AE83" s="44"/>
      <c r="AF83" s="20"/>
      <c r="AG83" s="20"/>
      <c r="AH83" s="18">
        <f t="shared" si="4"/>
        <v>0</v>
      </c>
      <c r="AI83" s="18"/>
    </row>
    <row r="84" spans="1:35" ht="23.15" customHeight="1" x14ac:dyDescent="0.25">
      <c r="A84" s="4">
        <v>73</v>
      </c>
      <c r="B84" s="19"/>
      <c r="C84" s="19"/>
      <c r="D84" s="19"/>
      <c r="E84" s="19"/>
      <c r="F84" s="19"/>
      <c r="G84" s="45"/>
      <c r="H84" s="45"/>
      <c r="I84" s="45"/>
      <c r="J84" s="36">
        <v>0</v>
      </c>
      <c r="K84" s="37"/>
      <c r="L84" s="37"/>
      <c r="M84" s="37"/>
      <c r="N84" s="37" t="str">
        <f t="shared" si="5"/>
        <v xml:space="preserve"> </v>
      </c>
      <c r="O84" s="37"/>
      <c r="P84" s="38"/>
      <c r="Q84" s="21"/>
      <c r="R84" s="21"/>
      <c r="S84" s="21"/>
      <c r="T84" s="21"/>
      <c r="U84" s="20"/>
      <c r="V84" s="20"/>
      <c r="W84" s="21"/>
      <c r="X84" s="21"/>
      <c r="Y84" s="21"/>
      <c r="Z84" s="21"/>
      <c r="AA84" s="21"/>
      <c r="AB84" s="21"/>
      <c r="AC84" s="21"/>
      <c r="AD84" s="44"/>
      <c r="AE84" s="44"/>
      <c r="AF84" s="20"/>
      <c r="AG84" s="20"/>
      <c r="AH84" s="18">
        <f t="shared" si="4"/>
        <v>0</v>
      </c>
      <c r="AI84" s="18"/>
    </row>
    <row r="85" spans="1:35" ht="23.15" customHeight="1" x14ac:dyDescent="0.25">
      <c r="A85" s="4">
        <v>74</v>
      </c>
      <c r="B85" s="19"/>
      <c r="C85" s="19"/>
      <c r="D85" s="19"/>
      <c r="E85" s="19"/>
      <c r="F85" s="19"/>
      <c r="G85" s="45"/>
      <c r="H85" s="45"/>
      <c r="I85" s="45"/>
      <c r="J85" s="36">
        <v>0</v>
      </c>
      <c r="K85" s="37"/>
      <c r="L85" s="37"/>
      <c r="M85" s="37"/>
      <c r="N85" s="37" t="str">
        <f t="shared" si="5"/>
        <v xml:space="preserve"> </v>
      </c>
      <c r="O85" s="37"/>
      <c r="P85" s="38"/>
      <c r="Q85" s="21"/>
      <c r="R85" s="21"/>
      <c r="S85" s="21"/>
      <c r="T85" s="21"/>
      <c r="U85" s="20"/>
      <c r="V85" s="20"/>
      <c r="W85" s="21"/>
      <c r="X85" s="21"/>
      <c r="Y85" s="21"/>
      <c r="Z85" s="21"/>
      <c r="AA85" s="21"/>
      <c r="AB85" s="21"/>
      <c r="AC85" s="21"/>
      <c r="AD85" s="44"/>
      <c r="AE85" s="44"/>
      <c r="AF85" s="20"/>
      <c r="AG85" s="20"/>
      <c r="AH85" s="18">
        <f t="shared" si="4"/>
        <v>0</v>
      </c>
      <c r="AI85" s="18"/>
    </row>
    <row r="86" spans="1:35" ht="23.15" customHeight="1" x14ac:dyDescent="0.25">
      <c r="A86" s="4">
        <v>75</v>
      </c>
      <c r="B86" s="19"/>
      <c r="C86" s="19"/>
      <c r="D86" s="19"/>
      <c r="E86" s="19"/>
      <c r="F86" s="19"/>
      <c r="G86" s="45"/>
      <c r="H86" s="45"/>
      <c r="I86" s="45"/>
      <c r="J86" s="36">
        <v>0</v>
      </c>
      <c r="K86" s="37"/>
      <c r="L86" s="37"/>
      <c r="M86" s="37"/>
      <c r="N86" s="37" t="str">
        <f t="shared" si="5"/>
        <v xml:space="preserve"> </v>
      </c>
      <c r="O86" s="37"/>
      <c r="P86" s="38"/>
      <c r="Q86" s="21"/>
      <c r="R86" s="21"/>
      <c r="S86" s="21"/>
      <c r="T86" s="21"/>
      <c r="U86" s="20"/>
      <c r="V86" s="20"/>
      <c r="W86" s="21"/>
      <c r="X86" s="21"/>
      <c r="Y86" s="21"/>
      <c r="Z86" s="21"/>
      <c r="AA86" s="21"/>
      <c r="AB86" s="21"/>
      <c r="AC86" s="21"/>
      <c r="AD86" s="44"/>
      <c r="AE86" s="44"/>
      <c r="AF86" s="20"/>
      <c r="AG86" s="20"/>
      <c r="AH86" s="18">
        <f t="shared" si="4"/>
        <v>0</v>
      </c>
      <c r="AI86" s="18"/>
    </row>
    <row r="87" spans="1:35" ht="23.15" customHeight="1" x14ac:dyDescent="0.25">
      <c r="A87" s="4">
        <v>76</v>
      </c>
      <c r="B87" s="19"/>
      <c r="C87" s="19"/>
      <c r="D87" s="19"/>
      <c r="E87" s="19"/>
      <c r="F87" s="19"/>
      <c r="G87" s="45"/>
      <c r="H87" s="45"/>
      <c r="I87" s="45"/>
      <c r="J87" s="36">
        <v>0</v>
      </c>
      <c r="K87" s="37"/>
      <c r="L87" s="37"/>
      <c r="M87" s="37"/>
      <c r="N87" s="37" t="str">
        <f t="shared" si="5"/>
        <v xml:space="preserve"> </v>
      </c>
      <c r="O87" s="37"/>
      <c r="P87" s="38"/>
      <c r="Q87" s="21"/>
      <c r="R87" s="21"/>
      <c r="S87" s="21"/>
      <c r="T87" s="21"/>
      <c r="U87" s="20"/>
      <c r="V87" s="20"/>
      <c r="W87" s="21"/>
      <c r="X87" s="21"/>
      <c r="Y87" s="21"/>
      <c r="Z87" s="21"/>
      <c r="AA87" s="21"/>
      <c r="AB87" s="21"/>
      <c r="AC87" s="21"/>
      <c r="AD87" s="44"/>
      <c r="AE87" s="44"/>
      <c r="AF87" s="20"/>
      <c r="AG87" s="20"/>
      <c r="AH87" s="18">
        <f t="shared" si="4"/>
        <v>0</v>
      </c>
      <c r="AI87" s="18"/>
    </row>
    <row r="88" spans="1:35" ht="23.15" customHeight="1" x14ac:dyDescent="0.25">
      <c r="A88" s="4">
        <v>77</v>
      </c>
      <c r="B88" s="19"/>
      <c r="C88" s="19"/>
      <c r="D88" s="19"/>
      <c r="E88" s="19"/>
      <c r="F88" s="19"/>
      <c r="G88" s="45"/>
      <c r="H88" s="45"/>
      <c r="I88" s="45"/>
      <c r="J88" s="36">
        <v>0</v>
      </c>
      <c r="K88" s="37"/>
      <c r="L88" s="37"/>
      <c r="M88" s="37"/>
      <c r="N88" s="37" t="str">
        <f t="shared" si="5"/>
        <v xml:space="preserve"> </v>
      </c>
      <c r="O88" s="37"/>
      <c r="P88" s="38"/>
      <c r="Q88" s="21"/>
      <c r="R88" s="21"/>
      <c r="S88" s="21"/>
      <c r="T88" s="21"/>
      <c r="U88" s="20"/>
      <c r="V88" s="20"/>
      <c r="W88" s="21"/>
      <c r="X88" s="21"/>
      <c r="Y88" s="21"/>
      <c r="Z88" s="21"/>
      <c r="AA88" s="21"/>
      <c r="AB88" s="21"/>
      <c r="AC88" s="21"/>
      <c r="AD88" s="44"/>
      <c r="AE88" s="44"/>
      <c r="AF88" s="20"/>
      <c r="AG88" s="20"/>
      <c r="AH88" s="18">
        <f t="shared" si="4"/>
        <v>0</v>
      </c>
      <c r="AI88" s="18"/>
    </row>
    <row r="89" spans="1:35" ht="23.15" customHeight="1" x14ac:dyDescent="0.25">
      <c r="A89" s="4">
        <v>78</v>
      </c>
      <c r="B89" s="19"/>
      <c r="C89" s="19"/>
      <c r="D89" s="19"/>
      <c r="E89" s="19"/>
      <c r="F89" s="19"/>
      <c r="G89" s="45"/>
      <c r="H89" s="45"/>
      <c r="I89" s="45"/>
      <c r="J89" s="36">
        <v>0</v>
      </c>
      <c r="K89" s="37"/>
      <c r="L89" s="37"/>
      <c r="M89" s="37"/>
      <c r="N89" s="37" t="str">
        <f t="shared" si="5"/>
        <v xml:space="preserve"> </v>
      </c>
      <c r="O89" s="37"/>
      <c r="P89" s="38"/>
      <c r="Q89" s="21"/>
      <c r="R89" s="21"/>
      <c r="S89" s="21"/>
      <c r="T89" s="21"/>
      <c r="U89" s="20"/>
      <c r="V89" s="20"/>
      <c r="W89" s="21"/>
      <c r="X89" s="21"/>
      <c r="Y89" s="21"/>
      <c r="Z89" s="21"/>
      <c r="AA89" s="21"/>
      <c r="AB89" s="21"/>
      <c r="AC89" s="21"/>
      <c r="AD89" s="44"/>
      <c r="AE89" s="44"/>
      <c r="AF89" s="20"/>
      <c r="AG89" s="20"/>
      <c r="AH89" s="18">
        <f t="shared" si="4"/>
        <v>0</v>
      </c>
      <c r="AI89" s="18"/>
    </row>
    <row r="90" spans="1:35" ht="23.15" customHeight="1" x14ac:dyDescent="0.25">
      <c r="A90" s="4">
        <v>79</v>
      </c>
      <c r="B90" s="19"/>
      <c r="C90" s="19"/>
      <c r="D90" s="19"/>
      <c r="E90" s="19"/>
      <c r="F90" s="19"/>
      <c r="G90" s="45"/>
      <c r="H90" s="45"/>
      <c r="I90" s="45"/>
      <c r="J90" s="36">
        <v>0</v>
      </c>
      <c r="K90" s="37"/>
      <c r="L90" s="37"/>
      <c r="M90" s="37"/>
      <c r="N90" s="37" t="str">
        <f t="shared" si="5"/>
        <v xml:space="preserve"> </v>
      </c>
      <c r="O90" s="37"/>
      <c r="P90" s="38"/>
      <c r="Q90" s="21"/>
      <c r="R90" s="21"/>
      <c r="S90" s="21"/>
      <c r="T90" s="21"/>
      <c r="U90" s="20"/>
      <c r="V90" s="20"/>
      <c r="W90" s="21"/>
      <c r="X90" s="21"/>
      <c r="Y90" s="21"/>
      <c r="Z90" s="21"/>
      <c r="AA90" s="21"/>
      <c r="AB90" s="21"/>
      <c r="AC90" s="21"/>
      <c r="AD90" s="44"/>
      <c r="AE90" s="44"/>
      <c r="AF90" s="20"/>
      <c r="AG90" s="20"/>
      <c r="AH90" s="18">
        <f t="shared" si="4"/>
        <v>0</v>
      </c>
      <c r="AI90" s="18"/>
    </row>
    <row r="91" spans="1:35" ht="23.15" customHeight="1" x14ac:dyDescent="0.25">
      <c r="A91" s="4">
        <v>80</v>
      </c>
      <c r="B91" s="19"/>
      <c r="C91" s="19"/>
      <c r="D91" s="19"/>
      <c r="E91" s="19"/>
      <c r="F91" s="19"/>
      <c r="G91" s="45"/>
      <c r="H91" s="45"/>
      <c r="I91" s="45"/>
      <c r="J91" s="36">
        <v>0</v>
      </c>
      <c r="K91" s="37"/>
      <c r="L91" s="37"/>
      <c r="M91" s="37"/>
      <c r="N91" s="37" t="str">
        <f t="shared" si="5"/>
        <v xml:space="preserve"> </v>
      </c>
      <c r="O91" s="37"/>
      <c r="P91" s="38"/>
      <c r="Q91" s="21"/>
      <c r="R91" s="21"/>
      <c r="S91" s="21"/>
      <c r="T91" s="21"/>
      <c r="U91" s="20"/>
      <c r="V91" s="20"/>
      <c r="W91" s="21"/>
      <c r="X91" s="21"/>
      <c r="Y91" s="21"/>
      <c r="Z91" s="21"/>
      <c r="AA91" s="21"/>
      <c r="AB91" s="21"/>
      <c r="AC91" s="21"/>
      <c r="AD91" s="44"/>
      <c r="AE91" s="44"/>
      <c r="AF91" s="20"/>
      <c r="AG91" s="20"/>
      <c r="AH91" s="18">
        <f t="shared" si="4"/>
        <v>0</v>
      </c>
      <c r="AI91" s="18"/>
    </row>
    <row r="92" spans="1:35" ht="23.15" customHeight="1" x14ac:dyDescent="0.25">
      <c r="A92" s="4">
        <v>81</v>
      </c>
      <c r="B92" s="19"/>
      <c r="C92" s="19"/>
      <c r="D92" s="19"/>
      <c r="E92" s="19"/>
      <c r="F92" s="19"/>
      <c r="G92" s="45"/>
      <c r="H92" s="45"/>
      <c r="I92" s="45"/>
      <c r="J92" s="36">
        <v>0</v>
      </c>
      <c r="K92" s="37"/>
      <c r="L92" s="37"/>
      <c r="M92" s="37"/>
      <c r="N92" s="37" t="str">
        <f t="shared" si="5"/>
        <v xml:space="preserve"> </v>
      </c>
      <c r="O92" s="37"/>
      <c r="P92" s="38"/>
      <c r="Q92" s="21"/>
      <c r="R92" s="21"/>
      <c r="S92" s="21"/>
      <c r="T92" s="21"/>
      <c r="U92" s="20"/>
      <c r="V92" s="20"/>
      <c r="W92" s="21"/>
      <c r="X92" s="21"/>
      <c r="Y92" s="21"/>
      <c r="Z92" s="21"/>
      <c r="AA92" s="21"/>
      <c r="AB92" s="21"/>
      <c r="AC92" s="21"/>
      <c r="AD92" s="44"/>
      <c r="AE92" s="44"/>
      <c r="AF92" s="20"/>
      <c r="AG92" s="20"/>
      <c r="AH92" s="18">
        <f t="shared" si="4"/>
        <v>0</v>
      </c>
      <c r="AI92" s="18"/>
    </row>
    <row r="93" spans="1:35" ht="23.15" customHeight="1" x14ac:dyDescent="0.25">
      <c r="A93" s="4">
        <v>82</v>
      </c>
      <c r="B93" s="19"/>
      <c r="C93" s="19"/>
      <c r="D93" s="19"/>
      <c r="E93" s="19"/>
      <c r="F93" s="19"/>
      <c r="G93" s="45"/>
      <c r="H93" s="45"/>
      <c r="I93" s="45"/>
      <c r="J93" s="36">
        <v>0</v>
      </c>
      <c r="K93" s="37"/>
      <c r="L93" s="37"/>
      <c r="M93" s="37"/>
      <c r="N93" s="37" t="str">
        <f t="shared" si="5"/>
        <v xml:space="preserve"> </v>
      </c>
      <c r="O93" s="37"/>
      <c r="P93" s="38"/>
      <c r="Q93" s="21"/>
      <c r="R93" s="21"/>
      <c r="S93" s="21"/>
      <c r="T93" s="21"/>
      <c r="U93" s="20"/>
      <c r="V93" s="20"/>
      <c r="W93" s="21"/>
      <c r="X93" s="21"/>
      <c r="Y93" s="21"/>
      <c r="Z93" s="21"/>
      <c r="AA93" s="21"/>
      <c r="AB93" s="21"/>
      <c r="AC93" s="21"/>
      <c r="AD93" s="44"/>
      <c r="AE93" s="44"/>
      <c r="AF93" s="20"/>
      <c r="AG93" s="20"/>
      <c r="AH93" s="18">
        <f t="shared" si="4"/>
        <v>0</v>
      </c>
      <c r="AI93" s="18"/>
    </row>
    <row r="94" spans="1:35" ht="23.15" customHeight="1" x14ac:dyDescent="0.25">
      <c r="A94" s="4">
        <v>83</v>
      </c>
      <c r="B94" s="19"/>
      <c r="C94" s="19"/>
      <c r="D94" s="19"/>
      <c r="E94" s="19"/>
      <c r="F94" s="19"/>
      <c r="G94" s="45"/>
      <c r="H94" s="45"/>
      <c r="I94" s="45"/>
      <c r="J94" s="36">
        <v>0</v>
      </c>
      <c r="K94" s="37"/>
      <c r="L94" s="37"/>
      <c r="M94" s="37"/>
      <c r="N94" s="37" t="str">
        <f t="shared" si="5"/>
        <v xml:space="preserve"> </v>
      </c>
      <c r="O94" s="37"/>
      <c r="P94" s="38"/>
      <c r="Q94" s="21"/>
      <c r="R94" s="21"/>
      <c r="S94" s="21"/>
      <c r="T94" s="21"/>
      <c r="U94" s="20"/>
      <c r="V94" s="20"/>
      <c r="W94" s="21"/>
      <c r="X94" s="21"/>
      <c r="Y94" s="21"/>
      <c r="Z94" s="21"/>
      <c r="AA94" s="21"/>
      <c r="AB94" s="21"/>
      <c r="AC94" s="21"/>
      <c r="AD94" s="44"/>
      <c r="AE94" s="44"/>
      <c r="AF94" s="20"/>
      <c r="AG94" s="20"/>
      <c r="AH94" s="18">
        <f t="shared" si="4"/>
        <v>0</v>
      </c>
      <c r="AI94" s="18"/>
    </row>
    <row r="95" spans="1:35" ht="23.15" customHeight="1" x14ac:dyDescent="0.25">
      <c r="A95" s="4">
        <v>84</v>
      </c>
      <c r="B95" s="19"/>
      <c r="C95" s="19"/>
      <c r="D95" s="19"/>
      <c r="E95" s="19"/>
      <c r="F95" s="19"/>
      <c r="G95" s="45"/>
      <c r="H95" s="45"/>
      <c r="I95" s="45"/>
      <c r="J95" s="36">
        <v>0</v>
      </c>
      <c r="K95" s="37"/>
      <c r="L95" s="37"/>
      <c r="M95" s="37"/>
      <c r="N95" s="37" t="str">
        <f t="shared" si="5"/>
        <v xml:space="preserve"> </v>
      </c>
      <c r="O95" s="37"/>
      <c r="P95" s="38"/>
      <c r="Q95" s="21"/>
      <c r="R95" s="21"/>
      <c r="S95" s="21"/>
      <c r="T95" s="21"/>
      <c r="U95" s="20"/>
      <c r="V95" s="20"/>
      <c r="W95" s="21"/>
      <c r="X95" s="21"/>
      <c r="Y95" s="21"/>
      <c r="Z95" s="21"/>
      <c r="AA95" s="21"/>
      <c r="AB95" s="21"/>
      <c r="AC95" s="21"/>
      <c r="AD95" s="44"/>
      <c r="AE95" s="44"/>
      <c r="AF95" s="20"/>
      <c r="AG95" s="20"/>
      <c r="AH95" s="18">
        <f t="shared" si="4"/>
        <v>0</v>
      </c>
      <c r="AI95" s="18"/>
    </row>
    <row r="96" spans="1:35" ht="23.15" customHeight="1" x14ac:dyDescent="0.25">
      <c r="A96" s="4">
        <v>85</v>
      </c>
      <c r="B96" s="19"/>
      <c r="C96" s="19"/>
      <c r="D96" s="19"/>
      <c r="E96" s="19"/>
      <c r="F96" s="19"/>
      <c r="G96" s="45"/>
      <c r="H96" s="45"/>
      <c r="I96" s="45"/>
      <c r="J96" s="36">
        <v>0</v>
      </c>
      <c r="K96" s="37"/>
      <c r="L96" s="37"/>
      <c r="M96" s="37"/>
      <c r="N96" s="37" t="str">
        <f t="shared" si="5"/>
        <v xml:space="preserve"> </v>
      </c>
      <c r="O96" s="37"/>
      <c r="P96" s="38"/>
      <c r="Q96" s="21"/>
      <c r="R96" s="21"/>
      <c r="S96" s="21"/>
      <c r="T96" s="21"/>
      <c r="U96" s="20"/>
      <c r="V96" s="20"/>
      <c r="W96" s="21"/>
      <c r="X96" s="21"/>
      <c r="Y96" s="21"/>
      <c r="Z96" s="21"/>
      <c r="AA96" s="21"/>
      <c r="AB96" s="21"/>
      <c r="AC96" s="21"/>
      <c r="AD96" s="44"/>
      <c r="AE96" s="44"/>
      <c r="AF96" s="20"/>
      <c r="AG96" s="20"/>
      <c r="AH96" s="18">
        <f t="shared" si="4"/>
        <v>0</v>
      </c>
      <c r="AI96" s="18"/>
    </row>
    <row r="97" spans="1:35" ht="23.15" customHeight="1" x14ac:dyDescent="0.25">
      <c r="A97" s="4">
        <v>86</v>
      </c>
      <c r="B97" s="19"/>
      <c r="C97" s="19"/>
      <c r="D97" s="19"/>
      <c r="E97" s="19"/>
      <c r="F97" s="19"/>
      <c r="G97" s="45"/>
      <c r="H97" s="45"/>
      <c r="I97" s="45"/>
      <c r="J97" s="36">
        <v>0</v>
      </c>
      <c r="K97" s="37"/>
      <c r="L97" s="37"/>
      <c r="M97" s="37"/>
      <c r="N97" s="37" t="str">
        <f t="shared" si="5"/>
        <v xml:space="preserve"> </v>
      </c>
      <c r="O97" s="37"/>
      <c r="P97" s="38"/>
      <c r="Q97" s="21"/>
      <c r="R97" s="21"/>
      <c r="S97" s="21"/>
      <c r="T97" s="21"/>
      <c r="U97" s="20"/>
      <c r="V97" s="20"/>
      <c r="W97" s="21"/>
      <c r="X97" s="21"/>
      <c r="Y97" s="21"/>
      <c r="Z97" s="21"/>
      <c r="AA97" s="21"/>
      <c r="AB97" s="21"/>
      <c r="AC97" s="21"/>
      <c r="AD97" s="44"/>
      <c r="AE97" s="44"/>
      <c r="AF97" s="20"/>
      <c r="AG97" s="20"/>
      <c r="AH97" s="18">
        <f t="shared" si="4"/>
        <v>0</v>
      </c>
      <c r="AI97" s="18"/>
    </row>
    <row r="98" spans="1:35" ht="23.15" customHeight="1" x14ac:dyDescent="0.25">
      <c r="A98" s="4">
        <v>87</v>
      </c>
      <c r="B98" s="19"/>
      <c r="C98" s="19"/>
      <c r="D98" s="19"/>
      <c r="E98" s="19"/>
      <c r="F98" s="19"/>
      <c r="G98" s="45"/>
      <c r="H98" s="45"/>
      <c r="I98" s="45"/>
      <c r="J98" s="36">
        <v>0</v>
      </c>
      <c r="K98" s="37"/>
      <c r="L98" s="37"/>
      <c r="M98" s="37"/>
      <c r="N98" s="37" t="str">
        <f t="shared" si="5"/>
        <v xml:space="preserve"> </v>
      </c>
      <c r="O98" s="37"/>
      <c r="P98" s="38"/>
      <c r="Q98" s="21"/>
      <c r="R98" s="21"/>
      <c r="S98" s="21"/>
      <c r="T98" s="21"/>
      <c r="U98" s="20"/>
      <c r="V98" s="20"/>
      <c r="W98" s="21"/>
      <c r="X98" s="21"/>
      <c r="Y98" s="21"/>
      <c r="Z98" s="21"/>
      <c r="AA98" s="21"/>
      <c r="AB98" s="21"/>
      <c r="AC98" s="21"/>
      <c r="AD98" s="44"/>
      <c r="AE98" s="44"/>
      <c r="AF98" s="20"/>
      <c r="AG98" s="20"/>
      <c r="AH98" s="18">
        <f t="shared" si="4"/>
        <v>0</v>
      </c>
      <c r="AI98" s="18"/>
    </row>
    <row r="99" spans="1:35" ht="23.15" customHeight="1" x14ac:dyDescent="0.25">
      <c r="A99" s="4">
        <v>88</v>
      </c>
      <c r="B99" s="19"/>
      <c r="C99" s="19"/>
      <c r="D99" s="19"/>
      <c r="E99" s="19"/>
      <c r="F99" s="19"/>
      <c r="G99" s="45"/>
      <c r="H99" s="45"/>
      <c r="I99" s="45"/>
      <c r="J99" s="36">
        <v>0</v>
      </c>
      <c r="K99" s="37"/>
      <c r="L99" s="37"/>
      <c r="M99" s="37"/>
      <c r="N99" s="37" t="str">
        <f t="shared" si="5"/>
        <v xml:space="preserve"> </v>
      </c>
      <c r="O99" s="37"/>
      <c r="P99" s="38"/>
      <c r="Q99" s="21"/>
      <c r="R99" s="21"/>
      <c r="S99" s="21"/>
      <c r="T99" s="21"/>
      <c r="U99" s="20"/>
      <c r="V99" s="20"/>
      <c r="W99" s="21"/>
      <c r="X99" s="21"/>
      <c r="Y99" s="21"/>
      <c r="Z99" s="21"/>
      <c r="AA99" s="21"/>
      <c r="AB99" s="21"/>
      <c r="AC99" s="21"/>
      <c r="AD99" s="44"/>
      <c r="AE99" s="44"/>
      <c r="AF99" s="20"/>
      <c r="AG99" s="20"/>
      <c r="AH99" s="18">
        <f t="shared" si="4"/>
        <v>0</v>
      </c>
      <c r="AI99" s="18"/>
    </row>
    <row r="100" spans="1:35" ht="23.15" customHeight="1" x14ac:dyDescent="0.25">
      <c r="A100" s="4">
        <v>89</v>
      </c>
      <c r="B100" s="19"/>
      <c r="C100" s="19"/>
      <c r="D100" s="19"/>
      <c r="E100" s="19"/>
      <c r="F100" s="19"/>
      <c r="G100" s="45"/>
      <c r="H100" s="45"/>
      <c r="I100" s="45"/>
      <c r="J100" s="36">
        <v>0</v>
      </c>
      <c r="K100" s="37"/>
      <c r="L100" s="37"/>
      <c r="M100" s="37"/>
      <c r="N100" s="37" t="str">
        <f t="shared" si="5"/>
        <v xml:space="preserve"> </v>
      </c>
      <c r="O100" s="37"/>
      <c r="P100" s="38"/>
      <c r="Q100" s="21"/>
      <c r="R100" s="21"/>
      <c r="S100" s="21"/>
      <c r="T100" s="21"/>
      <c r="U100" s="20"/>
      <c r="V100" s="20"/>
      <c r="W100" s="21"/>
      <c r="X100" s="21"/>
      <c r="Y100" s="21"/>
      <c r="Z100" s="21"/>
      <c r="AA100" s="21"/>
      <c r="AB100" s="21"/>
      <c r="AC100" s="21"/>
      <c r="AD100" s="44"/>
      <c r="AE100" s="44"/>
      <c r="AF100" s="20"/>
      <c r="AG100" s="20"/>
      <c r="AH100" s="18">
        <f t="shared" si="4"/>
        <v>0</v>
      </c>
      <c r="AI100" s="18"/>
    </row>
    <row r="101" spans="1:35" ht="23.15" customHeight="1" x14ac:dyDescent="0.25">
      <c r="A101" s="4">
        <v>90</v>
      </c>
      <c r="B101" s="19"/>
      <c r="C101" s="19"/>
      <c r="D101" s="19"/>
      <c r="E101" s="19"/>
      <c r="F101" s="19"/>
      <c r="G101" s="45"/>
      <c r="H101" s="45"/>
      <c r="I101" s="45"/>
      <c r="J101" s="36">
        <v>0</v>
      </c>
      <c r="K101" s="37"/>
      <c r="L101" s="37"/>
      <c r="M101" s="37"/>
      <c r="N101" s="37" t="str">
        <f t="shared" si="5"/>
        <v xml:space="preserve"> </v>
      </c>
      <c r="O101" s="37"/>
      <c r="P101" s="38"/>
      <c r="Q101" s="21"/>
      <c r="R101" s="21"/>
      <c r="S101" s="21"/>
      <c r="T101" s="21"/>
      <c r="U101" s="20"/>
      <c r="V101" s="20"/>
      <c r="W101" s="21"/>
      <c r="X101" s="21"/>
      <c r="Y101" s="21"/>
      <c r="Z101" s="21"/>
      <c r="AA101" s="21"/>
      <c r="AB101" s="21"/>
      <c r="AC101" s="21"/>
      <c r="AD101" s="44"/>
      <c r="AE101" s="44"/>
      <c r="AF101" s="20"/>
      <c r="AG101" s="20"/>
      <c r="AH101" s="18">
        <f t="shared" si="4"/>
        <v>0</v>
      </c>
      <c r="AI101" s="18"/>
    </row>
    <row r="102" spans="1:35" ht="23.15" customHeight="1" x14ac:dyDescent="0.25">
      <c r="A102" s="4">
        <v>91</v>
      </c>
      <c r="B102" s="19"/>
      <c r="C102" s="19"/>
      <c r="D102" s="19"/>
      <c r="E102" s="19"/>
      <c r="F102" s="19"/>
      <c r="G102" s="45"/>
      <c r="H102" s="45"/>
      <c r="I102" s="45"/>
      <c r="J102" s="36">
        <v>0</v>
      </c>
      <c r="K102" s="37"/>
      <c r="L102" s="37"/>
      <c r="M102" s="37"/>
      <c r="N102" s="37" t="str">
        <f t="shared" si="5"/>
        <v xml:space="preserve"> </v>
      </c>
      <c r="O102" s="37"/>
      <c r="P102" s="38"/>
      <c r="Q102" s="21"/>
      <c r="R102" s="21"/>
      <c r="S102" s="21"/>
      <c r="T102" s="21"/>
      <c r="U102" s="20"/>
      <c r="V102" s="20"/>
      <c r="W102" s="21"/>
      <c r="X102" s="21"/>
      <c r="Y102" s="21"/>
      <c r="Z102" s="21"/>
      <c r="AA102" s="21"/>
      <c r="AB102" s="21"/>
      <c r="AC102" s="21"/>
      <c r="AD102" s="44"/>
      <c r="AE102" s="44"/>
      <c r="AF102" s="20"/>
      <c r="AG102" s="20"/>
      <c r="AH102" s="18">
        <f t="shared" si="4"/>
        <v>0</v>
      </c>
      <c r="AI102" s="18"/>
    </row>
    <row r="103" spans="1:35" ht="23.15" customHeight="1" x14ac:dyDescent="0.25">
      <c r="A103" s="4">
        <v>92</v>
      </c>
      <c r="B103" s="19"/>
      <c r="C103" s="19"/>
      <c r="D103" s="19"/>
      <c r="E103" s="19"/>
      <c r="F103" s="19"/>
      <c r="G103" s="45"/>
      <c r="H103" s="45"/>
      <c r="I103" s="45"/>
      <c r="J103" s="36">
        <v>0</v>
      </c>
      <c r="K103" s="37"/>
      <c r="L103" s="37"/>
      <c r="M103" s="37"/>
      <c r="N103" s="37" t="str">
        <f t="shared" si="5"/>
        <v xml:space="preserve"> </v>
      </c>
      <c r="O103" s="37"/>
      <c r="P103" s="38"/>
      <c r="Q103" s="21"/>
      <c r="R103" s="21"/>
      <c r="S103" s="21"/>
      <c r="T103" s="21"/>
      <c r="U103" s="20"/>
      <c r="V103" s="20"/>
      <c r="W103" s="21"/>
      <c r="X103" s="21"/>
      <c r="Y103" s="21"/>
      <c r="Z103" s="21"/>
      <c r="AA103" s="21"/>
      <c r="AB103" s="21"/>
      <c r="AC103" s="21"/>
      <c r="AD103" s="44"/>
      <c r="AE103" s="44"/>
      <c r="AF103" s="20"/>
      <c r="AG103" s="20"/>
      <c r="AH103" s="18">
        <f t="shared" si="4"/>
        <v>0</v>
      </c>
      <c r="AI103" s="18"/>
    </row>
    <row r="104" spans="1:35" ht="23.15" customHeight="1" x14ac:dyDescent="0.25">
      <c r="A104" s="4">
        <v>93</v>
      </c>
      <c r="B104" s="19"/>
      <c r="C104" s="19"/>
      <c r="D104" s="19"/>
      <c r="E104" s="19"/>
      <c r="F104" s="19"/>
      <c r="G104" s="45"/>
      <c r="H104" s="45"/>
      <c r="I104" s="45"/>
      <c r="J104" s="36">
        <v>0</v>
      </c>
      <c r="K104" s="37"/>
      <c r="L104" s="37"/>
      <c r="M104" s="37"/>
      <c r="N104" s="37" t="str">
        <f t="shared" si="5"/>
        <v xml:space="preserve"> </v>
      </c>
      <c r="O104" s="37"/>
      <c r="P104" s="38"/>
      <c r="Q104" s="21"/>
      <c r="R104" s="21"/>
      <c r="S104" s="21"/>
      <c r="T104" s="21"/>
      <c r="U104" s="20"/>
      <c r="V104" s="20"/>
      <c r="W104" s="21"/>
      <c r="X104" s="21"/>
      <c r="Y104" s="21"/>
      <c r="Z104" s="21"/>
      <c r="AA104" s="21"/>
      <c r="AB104" s="21"/>
      <c r="AC104" s="21"/>
      <c r="AD104" s="44"/>
      <c r="AE104" s="44"/>
      <c r="AF104" s="20"/>
      <c r="AG104" s="20"/>
      <c r="AH104" s="18">
        <f t="shared" si="4"/>
        <v>0</v>
      </c>
      <c r="AI104" s="18"/>
    </row>
    <row r="105" spans="1:35" ht="23.15" customHeight="1" x14ac:dyDescent="0.25">
      <c r="A105" s="4">
        <v>94</v>
      </c>
      <c r="B105" s="19"/>
      <c r="C105" s="19"/>
      <c r="D105" s="19"/>
      <c r="E105" s="19"/>
      <c r="F105" s="19"/>
      <c r="G105" s="45"/>
      <c r="H105" s="45"/>
      <c r="I105" s="45"/>
      <c r="J105" s="36">
        <v>0</v>
      </c>
      <c r="K105" s="37"/>
      <c r="L105" s="37"/>
      <c r="M105" s="37"/>
      <c r="N105" s="37" t="str">
        <f t="shared" si="5"/>
        <v xml:space="preserve"> </v>
      </c>
      <c r="O105" s="37"/>
      <c r="P105" s="38"/>
      <c r="Q105" s="21"/>
      <c r="R105" s="21"/>
      <c r="S105" s="21"/>
      <c r="T105" s="21"/>
      <c r="U105" s="20"/>
      <c r="V105" s="20"/>
      <c r="W105" s="21"/>
      <c r="X105" s="21"/>
      <c r="Y105" s="21"/>
      <c r="Z105" s="21"/>
      <c r="AA105" s="21"/>
      <c r="AB105" s="21"/>
      <c r="AC105" s="21"/>
      <c r="AD105" s="44"/>
      <c r="AE105" s="44"/>
      <c r="AF105" s="20"/>
      <c r="AG105" s="20"/>
      <c r="AH105" s="18">
        <f t="shared" si="4"/>
        <v>0</v>
      </c>
      <c r="AI105" s="18"/>
    </row>
    <row r="106" spans="1:35" ht="23.15" customHeight="1" x14ac:dyDescent="0.25">
      <c r="A106" s="4">
        <v>95</v>
      </c>
      <c r="B106" s="19"/>
      <c r="C106" s="19"/>
      <c r="D106" s="19"/>
      <c r="E106" s="19"/>
      <c r="F106" s="19"/>
      <c r="G106" s="45"/>
      <c r="H106" s="45"/>
      <c r="I106" s="45"/>
      <c r="J106" s="36">
        <v>0</v>
      </c>
      <c r="K106" s="37"/>
      <c r="L106" s="37"/>
      <c r="M106" s="37"/>
      <c r="N106" s="37" t="str">
        <f t="shared" si="5"/>
        <v xml:space="preserve"> </v>
      </c>
      <c r="O106" s="37"/>
      <c r="P106" s="38"/>
      <c r="Q106" s="21"/>
      <c r="R106" s="21"/>
      <c r="S106" s="21"/>
      <c r="T106" s="21"/>
      <c r="U106" s="20"/>
      <c r="V106" s="20"/>
      <c r="W106" s="21"/>
      <c r="X106" s="21"/>
      <c r="Y106" s="21"/>
      <c r="Z106" s="21"/>
      <c r="AA106" s="21"/>
      <c r="AB106" s="21"/>
      <c r="AC106" s="21"/>
      <c r="AD106" s="44"/>
      <c r="AE106" s="44"/>
      <c r="AF106" s="20"/>
      <c r="AG106" s="20"/>
      <c r="AH106" s="18">
        <f t="shared" si="4"/>
        <v>0</v>
      </c>
      <c r="AI106" s="18"/>
    </row>
    <row r="107" spans="1:35" ht="23.15" customHeight="1" x14ac:dyDescent="0.25">
      <c r="A107" s="4">
        <v>96</v>
      </c>
      <c r="B107" s="19"/>
      <c r="C107" s="19"/>
      <c r="D107" s="19"/>
      <c r="E107" s="19"/>
      <c r="F107" s="19"/>
      <c r="G107" s="45"/>
      <c r="H107" s="45"/>
      <c r="I107" s="45"/>
      <c r="J107" s="36">
        <v>0</v>
      </c>
      <c r="K107" s="37"/>
      <c r="L107" s="37"/>
      <c r="M107" s="37"/>
      <c r="N107" s="37" t="str">
        <f t="shared" si="5"/>
        <v xml:space="preserve"> </v>
      </c>
      <c r="O107" s="37"/>
      <c r="P107" s="38"/>
      <c r="Q107" s="21"/>
      <c r="R107" s="21"/>
      <c r="S107" s="21"/>
      <c r="T107" s="21"/>
      <c r="U107" s="20"/>
      <c r="V107" s="20"/>
      <c r="W107" s="21"/>
      <c r="X107" s="21"/>
      <c r="Y107" s="21"/>
      <c r="Z107" s="21"/>
      <c r="AA107" s="21"/>
      <c r="AB107" s="21"/>
      <c r="AC107" s="21"/>
      <c r="AD107" s="44"/>
      <c r="AE107" s="44"/>
      <c r="AF107" s="20"/>
      <c r="AG107" s="20"/>
      <c r="AH107" s="18">
        <f t="shared" si="4"/>
        <v>0</v>
      </c>
      <c r="AI107" s="18"/>
    </row>
    <row r="108" spans="1:35" ht="23.15" customHeight="1" x14ac:dyDescent="0.25">
      <c r="A108" s="4">
        <v>97</v>
      </c>
      <c r="B108" s="19"/>
      <c r="C108" s="19"/>
      <c r="D108" s="19"/>
      <c r="E108" s="19"/>
      <c r="F108" s="19"/>
      <c r="G108" s="45"/>
      <c r="H108" s="45"/>
      <c r="I108" s="45"/>
      <c r="J108" s="36">
        <v>0</v>
      </c>
      <c r="K108" s="37"/>
      <c r="L108" s="37"/>
      <c r="M108" s="37"/>
      <c r="N108" s="37" t="str">
        <f t="shared" si="5"/>
        <v xml:space="preserve"> </v>
      </c>
      <c r="O108" s="37"/>
      <c r="P108" s="38"/>
      <c r="Q108" s="21"/>
      <c r="R108" s="21"/>
      <c r="S108" s="21"/>
      <c r="T108" s="21"/>
      <c r="U108" s="20"/>
      <c r="V108" s="20"/>
      <c r="W108" s="21"/>
      <c r="X108" s="21"/>
      <c r="Y108" s="21"/>
      <c r="Z108" s="21"/>
      <c r="AA108" s="21"/>
      <c r="AB108" s="21"/>
      <c r="AC108" s="21"/>
      <c r="AD108" s="44"/>
      <c r="AE108" s="44"/>
      <c r="AF108" s="20"/>
      <c r="AG108" s="20"/>
      <c r="AH108" s="18">
        <f t="shared" ref="AH108:AH116" si="6">$AE$5*AD108</f>
        <v>0</v>
      </c>
      <c r="AI108" s="18"/>
    </row>
    <row r="109" spans="1:35" ht="23.15" customHeight="1" x14ac:dyDescent="0.25">
      <c r="A109" s="4">
        <v>98</v>
      </c>
      <c r="B109" s="19"/>
      <c r="C109" s="19"/>
      <c r="D109" s="19"/>
      <c r="E109" s="19"/>
      <c r="F109" s="19"/>
      <c r="G109" s="45"/>
      <c r="H109" s="45"/>
      <c r="I109" s="45"/>
      <c r="J109" s="36">
        <v>0</v>
      </c>
      <c r="K109" s="37"/>
      <c r="L109" s="37"/>
      <c r="M109" s="37"/>
      <c r="N109" s="37" t="str">
        <f t="shared" si="5"/>
        <v xml:space="preserve"> </v>
      </c>
      <c r="O109" s="37"/>
      <c r="P109" s="38"/>
      <c r="Q109" s="21"/>
      <c r="R109" s="21"/>
      <c r="S109" s="21"/>
      <c r="T109" s="21"/>
      <c r="U109" s="20"/>
      <c r="V109" s="20"/>
      <c r="W109" s="21"/>
      <c r="X109" s="21"/>
      <c r="Y109" s="21"/>
      <c r="Z109" s="21"/>
      <c r="AA109" s="21"/>
      <c r="AB109" s="21"/>
      <c r="AC109" s="21"/>
      <c r="AD109" s="44"/>
      <c r="AE109" s="44"/>
      <c r="AF109" s="20"/>
      <c r="AG109" s="20"/>
      <c r="AH109" s="18">
        <f t="shared" si="6"/>
        <v>0</v>
      </c>
      <c r="AI109" s="18"/>
    </row>
    <row r="110" spans="1:35" ht="23.15" customHeight="1" x14ac:dyDescent="0.25">
      <c r="A110" s="4">
        <v>99</v>
      </c>
      <c r="B110" s="19"/>
      <c r="C110" s="19"/>
      <c r="D110" s="19"/>
      <c r="E110" s="19"/>
      <c r="F110" s="19"/>
      <c r="G110" s="45"/>
      <c r="H110" s="45"/>
      <c r="I110" s="45"/>
      <c r="J110" s="36">
        <v>0</v>
      </c>
      <c r="K110" s="37"/>
      <c r="L110" s="37"/>
      <c r="M110" s="37"/>
      <c r="N110" s="37" t="str">
        <f t="shared" si="5"/>
        <v xml:space="preserve"> </v>
      </c>
      <c r="O110" s="37"/>
      <c r="P110" s="38"/>
      <c r="Q110" s="21"/>
      <c r="R110" s="21"/>
      <c r="S110" s="21"/>
      <c r="T110" s="21"/>
      <c r="U110" s="20"/>
      <c r="V110" s="20"/>
      <c r="W110" s="21"/>
      <c r="X110" s="21"/>
      <c r="Y110" s="21"/>
      <c r="Z110" s="21"/>
      <c r="AA110" s="21"/>
      <c r="AB110" s="21"/>
      <c r="AC110" s="21"/>
      <c r="AD110" s="44"/>
      <c r="AE110" s="44"/>
      <c r="AF110" s="20"/>
      <c r="AG110" s="20"/>
      <c r="AH110" s="18">
        <f t="shared" si="6"/>
        <v>0</v>
      </c>
      <c r="AI110" s="18"/>
    </row>
    <row r="111" spans="1:35" ht="23.15" customHeight="1" x14ac:dyDescent="0.25">
      <c r="A111" s="4">
        <v>100</v>
      </c>
      <c r="B111" s="19"/>
      <c r="C111" s="19"/>
      <c r="D111" s="19"/>
      <c r="E111" s="19"/>
      <c r="F111" s="19"/>
      <c r="G111" s="45"/>
      <c r="H111" s="45"/>
      <c r="I111" s="45"/>
      <c r="J111" s="36">
        <v>0</v>
      </c>
      <c r="K111" s="37"/>
      <c r="L111" s="37"/>
      <c r="M111" s="37"/>
      <c r="N111" s="37" t="str">
        <f t="shared" si="5"/>
        <v xml:space="preserve"> </v>
      </c>
      <c r="O111" s="37"/>
      <c r="P111" s="38"/>
      <c r="Q111" s="21"/>
      <c r="R111" s="21"/>
      <c r="S111" s="21"/>
      <c r="T111" s="21"/>
      <c r="U111" s="20"/>
      <c r="V111" s="20"/>
      <c r="W111" s="21"/>
      <c r="X111" s="21"/>
      <c r="Y111" s="21"/>
      <c r="Z111" s="21"/>
      <c r="AA111" s="21"/>
      <c r="AB111" s="21"/>
      <c r="AC111" s="21"/>
      <c r="AD111" s="44"/>
      <c r="AE111" s="44"/>
      <c r="AF111" s="20"/>
      <c r="AG111" s="20"/>
      <c r="AH111" s="18">
        <f t="shared" si="6"/>
        <v>0</v>
      </c>
      <c r="AI111" s="18"/>
    </row>
    <row r="112" spans="1:35" ht="23.15" customHeight="1" x14ac:dyDescent="0.25">
      <c r="A112" s="4">
        <v>101</v>
      </c>
      <c r="B112" s="19"/>
      <c r="C112" s="19"/>
      <c r="D112" s="19"/>
      <c r="E112" s="19"/>
      <c r="F112" s="19"/>
      <c r="G112" s="45"/>
      <c r="H112" s="45"/>
      <c r="I112" s="45"/>
      <c r="J112" s="36">
        <v>0</v>
      </c>
      <c r="K112" s="37"/>
      <c r="L112" s="37"/>
      <c r="M112" s="37"/>
      <c r="N112" s="37" t="str">
        <f t="shared" si="5"/>
        <v xml:space="preserve"> </v>
      </c>
      <c r="O112" s="37"/>
      <c r="P112" s="38"/>
      <c r="Q112" s="21"/>
      <c r="R112" s="21"/>
      <c r="S112" s="21"/>
      <c r="T112" s="21"/>
      <c r="U112" s="20"/>
      <c r="V112" s="20"/>
      <c r="W112" s="21"/>
      <c r="X112" s="21"/>
      <c r="Y112" s="21"/>
      <c r="Z112" s="21"/>
      <c r="AA112" s="21"/>
      <c r="AB112" s="21"/>
      <c r="AC112" s="21"/>
      <c r="AD112" s="44"/>
      <c r="AE112" s="44"/>
      <c r="AF112" s="20"/>
      <c r="AG112" s="20"/>
      <c r="AH112" s="18">
        <f t="shared" si="6"/>
        <v>0</v>
      </c>
      <c r="AI112" s="18"/>
    </row>
    <row r="113" spans="1:35" ht="23.15" customHeight="1" x14ac:dyDescent="0.25">
      <c r="A113" s="4">
        <v>102</v>
      </c>
      <c r="B113" s="19"/>
      <c r="C113" s="19"/>
      <c r="D113" s="19"/>
      <c r="E113" s="19"/>
      <c r="F113" s="19"/>
      <c r="G113" s="45"/>
      <c r="H113" s="45"/>
      <c r="I113" s="45"/>
      <c r="J113" s="36">
        <v>0</v>
      </c>
      <c r="K113" s="37"/>
      <c r="L113" s="37"/>
      <c r="M113" s="37"/>
      <c r="N113" s="37" t="str">
        <f t="shared" si="5"/>
        <v xml:space="preserve"> </v>
      </c>
      <c r="O113" s="37"/>
      <c r="P113" s="38"/>
      <c r="Q113" s="21"/>
      <c r="R113" s="21"/>
      <c r="S113" s="21"/>
      <c r="T113" s="21"/>
      <c r="U113" s="20"/>
      <c r="V113" s="20"/>
      <c r="W113" s="21"/>
      <c r="X113" s="21"/>
      <c r="Y113" s="21"/>
      <c r="Z113" s="21"/>
      <c r="AA113" s="21"/>
      <c r="AB113" s="21"/>
      <c r="AC113" s="21"/>
      <c r="AD113" s="44"/>
      <c r="AE113" s="44"/>
      <c r="AF113" s="20"/>
      <c r="AG113" s="20"/>
      <c r="AH113" s="18">
        <f t="shared" si="6"/>
        <v>0</v>
      </c>
      <c r="AI113" s="18"/>
    </row>
    <row r="114" spans="1:35" ht="23.15" customHeight="1" x14ac:dyDescent="0.25">
      <c r="A114" s="4">
        <v>103</v>
      </c>
      <c r="B114" s="19"/>
      <c r="C114" s="19"/>
      <c r="D114" s="19"/>
      <c r="E114" s="19"/>
      <c r="F114" s="19"/>
      <c r="G114" s="45"/>
      <c r="H114" s="45"/>
      <c r="I114" s="45"/>
      <c r="J114" s="36">
        <v>0</v>
      </c>
      <c r="K114" s="37"/>
      <c r="L114" s="37"/>
      <c r="M114" s="37"/>
      <c r="N114" s="37" t="str">
        <f t="shared" si="5"/>
        <v xml:space="preserve"> </v>
      </c>
      <c r="O114" s="37"/>
      <c r="P114" s="38"/>
      <c r="Q114" s="21"/>
      <c r="R114" s="21"/>
      <c r="S114" s="21"/>
      <c r="T114" s="21"/>
      <c r="U114" s="20"/>
      <c r="V114" s="20"/>
      <c r="W114" s="21"/>
      <c r="X114" s="21"/>
      <c r="Y114" s="21"/>
      <c r="Z114" s="21"/>
      <c r="AA114" s="21"/>
      <c r="AB114" s="21"/>
      <c r="AC114" s="21"/>
      <c r="AD114" s="44"/>
      <c r="AE114" s="44"/>
      <c r="AF114" s="20"/>
      <c r="AG114" s="20"/>
      <c r="AH114" s="18">
        <f t="shared" si="6"/>
        <v>0</v>
      </c>
      <c r="AI114" s="18"/>
    </row>
    <row r="115" spans="1:35" ht="23.15" customHeight="1" x14ac:dyDescent="0.25">
      <c r="A115" s="4">
        <v>104</v>
      </c>
      <c r="B115" s="19"/>
      <c r="C115" s="19"/>
      <c r="D115" s="19"/>
      <c r="E115" s="19"/>
      <c r="F115" s="19"/>
      <c r="G115" s="45"/>
      <c r="H115" s="45"/>
      <c r="I115" s="45"/>
      <c r="J115" s="36">
        <v>0</v>
      </c>
      <c r="K115" s="37"/>
      <c r="L115" s="37"/>
      <c r="M115" s="37"/>
      <c r="N115" s="37" t="str">
        <f t="shared" si="5"/>
        <v xml:space="preserve"> </v>
      </c>
      <c r="O115" s="37"/>
      <c r="P115" s="38"/>
      <c r="Q115" s="21"/>
      <c r="R115" s="21"/>
      <c r="S115" s="21"/>
      <c r="T115" s="21"/>
      <c r="U115" s="20"/>
      <c r="V115" s="20"/>
      <c r="W115" s="21"/>
      <c r="X115" s="21"/>
      <c r="Y115" s="21"/>
      <c r="Z115" s="21"/>
      <c r="AA115" s="21"/>
      <c r="AB115" s="21"/>
      <c r="AC115" s="21"/>
      <c r="AD115" s="44"/>
      <c r="AE115" s="44"/>
      <c r="AF115" s="20"/>
      <c r="AG115" s="20"/>
      <c r="AH115" s="18">
        <f t="shared" si="6"/>
        <v>0</v>
      </c>
      <c r="AI115" s="18"/>
    </row>
    <row r="116" spans="1:35" ht="23.15" customHeight="1" x14ac:dyDescent="0.25">
      <c r="A116" s="4">
        <v>105</v>
      </c>
      <c r="B116" s="19"/>
      <c r="C116" s="19"/>
      <c r="D116" s="19"/>
      <c r="E116" s="19"/>
      <c r="F116" s="19"/>
      <c r="G116" s="20"/>
      <c r="H116" s="20"/>
      <c r="I116" s="20"/>
      <c r="J116" s="36">
        <v>0</v>
      </c>
      <c r="K116" s="37"/>
      <c r="L116" s="37"/>
      <c r="M116" s="37"/>
      <c r="N116" s="37" t="str">
        <f t="shared" si="5"/>
        <v xml:space="preserve"> </v>
      </c>
      <c r="O116" s="37"/>
      <c r="P116" s="38"/>
      <c r="Q116" s="21"/>
      <c r="R116" s="21"/>
      <c r="S116" s="21"/>
      <c r="T116" s="21"/>
      <c r="U116" s="20"/>
      <c r="V116" s="20"/>
      <c r="W116" s="21"/>
      <c r="X116" s="21"/>
      <c r="Y116" s="21"/>
      <c r="Z116" s="21"/>
      <c r="AA116" s="21"/>
      <c r="AB116" s="21"/>
      <c r="AC116" s="21"/>
      <c r="AD116" s="44"/>
      <c r="AE116" s="44"/>
      <c r="AF116" s="20"/>
      <c r="AG116" s="20"/>
      <c r="AH116" s="18">
        <f t="shared" si="6"/>
        <v>0</v>
      </c>
      <c r="AI116" s="18"/>
    </row>
    <row r="117" spans="1:35" ht="11.25" customHeight="1" x14ac:dyDescent="0.25">
      <c r="A117" s="3" t="s">
        <v>30</v>
      </c>
    </row>
    <row r="118" spans="1:35" ht="11.25" customHeight="1" x14ac:dyDescent="0.25">
      <c r="A118" s="2" t="s">
        <v>31</v>
      </c>
    </row>
    <row r="119" spans="1:35" ht="11.25" customHeight="1" x14ac:dyDescent="0.25">
      <c r="A119" s="2" t="s">
        <v>32</v>
      </c>
    </row>
    <row r="120" spans="1:35" ht="11.25" customHeight="1" x14ac:dyDescent="0.25">
      <c r="A120" s="2" t="s">
        <v>33</v>
      </c>
    </row>
    <row r="121" spans="1:35" ht="11.25" customHeight="1" x14ac:dyDescent="0.25">
      <c r="A121" s="2" t="s">
        <v>34</v>
      </c>
    </row>
    <row r="122" spans="1:35" x14ac:dyDescent="0.25">
      <c r="A122" s="2" t="s">
        <v>35</v>
      </c>
    </row>
    <row r="123" spans="1:35" x14ac:dyDescent="0.25">
      <c r="A123" s="2" t="s">
        <v>36</v>
      </c>
    </row>
    <row r="124" spans="1:35" ht="18" customHeight="1" x14ac:dyDescent="0.25"/>
    <row r="125" spans="1:35" ht="18" customHeight="1" x14ac:dyDescent="0.25"/>
    <row r="126" spans="1:35" ht="18" customHeight="1" x14ac:dyDescent="0.25"/>
    <row r="127" spans="1:35" ht="18" customHeight="1" x14ac:dyDescent="0.25"/>
    <row r="128" spans="1:35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</sheetData>
  <protectedRanges>
    <protectedRange sqref="G3:G5 V3 AE3 X4 AC6 AD7 A8:F8 J8:O8 S8 AB8 Q13:AG13 AF12:AI12 Q15:AG15 AF14:AG14 Q17:AG17 AF16:AG16 B21:AI116 AF18:AG18 Q19:AG19 B20:AG20 AH13:AI20" name="Range1"/>
    <protectedRange sqref="B12:AE12 B13:P13" name="Range1_3_1"/>
    <protectedRange sqref="B14:AE14 B15:P15" name="Range1_3_2"/>
    <protectedRange sqref="B16:AE16 B17:P17" name="Range1_3_3"/>
    <protectedRange sqref="B18:AE18 B19:P19" name="Range1_3_4"/>
  </protectedRanges>
  <mergeCells count="989">
    <mergeCell ref="J116:P116"/>
    <mergeCell ref="B17:F17"/>
    <mergeCell ref="G17:I17"/>
    <mergeCell ref="AF17:AG17"/>
    <mergeCell ref="AH17:AI17"/>
    <mergeCell ref="AH15:AI15"/>
    <mergeCell ref="U16:V16"/>
    <mergeCell ref="W16:AC16"/>
    <mergeCell ref="AD16:AE16"/>
    <mergeCell ref="Q17:T17"/>
    <mergeCell ref="U17:V17"/>
    <mergeCell ref="W17:AC17"/>
    <mergeCell ref="AD17:AE17"/>
    <mergeCell ref="AF16:AG16"/>
    <mergeCell ref="AH16:AI16"/>
    <mergeCell ref="B16:F16"/>
    <mergeCell ref="G16:I16"/>
    <mergeCell ref="Q16:T16"/>
    <mergeCell ref="AF15:AG15"/>
    <mergeCell ref="J15:P15"/>
    <mergeCell ref="J16:P16"/>
    <mergeCell ref="J17:P17"/>
    <mergeCell ref="U18:V18"/>
    <mergeCell ref="W18:AC18"/>
    <mergeCell ref="AF14:AG14"/>
    <mergeCell ref="AH14:AI14"/>
    <mergeCell ref="B15:F15"/>
    <mergeCell ref="G15:I15"/>
    <mergeCell ref="Q15:T15"/>
    <mergeCell ref="U15:V15"/>
    <mergeCell ref="W15:AC15"/>
    <mergeCell ref="AD15:AE15"/>
    <mergeCell ref="AF13:AG13"/>
    <mergeCell ref="AH13:AI13"/>
    <mergeCell ref="B14:F14"/>
    <mergeCell ref="G14:I14"/>
    <mergeCell ref="Q14:T14"/>
    <mergeCell ref="U14:V14"/>
    <mergeCell ref="W14:AC14"/>
    <mergeCell ref="AD14:AE14"/>
    <mergeCell ref="J13:P13"/>
    <mergeCell ref="J14:P14"/>
    <mergeCell ref="AF12:AG12"/>
    <mergeCell ref="AH12:AI12"/>
    <mergeCell ref="B13:F13"/>
    <mergeCell ref="G13:I13"/>
    <mergeCell ref="Q13:T13"/>
    <mergeCell ref="U13:V13"/>
    <mergeCell ref="W13:AC13"/>
    <mergeCell ref="AD13:AE13"/>
    <mergeCell ref="AF11:AG11"/>
    <mergeCell ref="AH11:AI11"/>
    <mergeCell ref="B12:F12"/>
    <mergeCell ref="G12:I12"/>
    <mergeCell ref="Q12:T12"/>
    <mergeCell ref="U12:V12"/>
    <mergeCell ref="W12:AC12"/>
    <mergeCell ref="AD12:AE12"/>
    <mergeCell ref="J11:P11"/>
    <mergeCell ref="J12:P12"/>
    <mergeCell ref="B11:F11"/>
    <mergeCell ref="G11:I11"/>
    <mergeCell ref="Q11:T11"/>
    <mergeCell ref="U11:V11"/>
    <mergeCell ref="W11:AC11"/>
    <mergeCell ref="AD11:AE11"/>
    <mergeCell ref="AH10:AI10"/>
    <mergeCell ref="AF10:AG10"/>
    <mergeCell ref="Q10:T10"/>
    <mergeCell ref="U10:V10"/>
    <mergeCell ref="M7:O7"/>
    <mergeCell ref="A7:B7"/>
    <mergeCell ref="C7:F7"/>
    <mergeCell ref="G7:I7"/>
    <mergeCell ref="J7:L7"/>
    <mergeCell ref="B10:F10"/>
    <mergeCell ref="G10:I10"/>
    <mergeCell ref="W10:AC10"/>
    <mergeCell ref="AD10:AE10"/>
    <mergeCell ref="J10:P10"/>
    <mergeCell ref="AD18:AE18"/>
    <mergeCell ref="AF18:AG18"/>
    <mergeCell ref="AH18:AI18"/>
    <mergeCell ref="B18:F18"/>
    <mergeCell ref="G18:I18"/>
    <mergeCell ref="Q18:T18"/>
    <mergeCell ref="U19:V19"/>
    <mergeCell ref="W19:AC19"/>
    <mergeCell ref="AD19:AE19"/>
    <mergeCell ref="AF19:AG19"/>
    <mergeCell ref="AH19:AI19"/>
    <mergeCell ref="B19:F19"/>
    <mergeCell ref="G19:I19"/>
    <mergeCell ref="Q19:T19"/>
    <mergeCell ref="J18:P18"/>
    <mergeCell ref="J19:P19"/>
    <mergeCell ref="U20:V20"/>
    <mergeCell ref="W20:AC20"/>
    <mergeCell ref="AD20:AE20"/>
    <mergeCell ref="AF20:AG20"/>
    <mergeCell ref="AH20:AI20"/>
    <mergeCell ref="B20:F20"/>
    <mergeCell ref="G20:I20"/>
    <mergeCell ref="Q20:T20"/>
    <mergeCell ref="U21:V21"/>
    <mergeCell ref="W21:AC21"/>
    <mergeCell ref="AD21:AE21"/>
    <mergeCell ref="AF21:AG21"/>
    <mergeCell ref="AH21:AI21"/>
    <mergeCell ref="B21:F21"/>
    <mergeCell ref="G21:I21"/>
    <mergeCell ref="Q21:T21"/>
    <mergeCell ref="J20:P20"/>
    <mergeCell ref="J21:P21"/>
    <mergeCell ref="U22:V22"/>
    <mergeCell ref="W22:AC22"/>
    <mergeCell ref="AD22:AE22"/>
    <mergeCell ref="AF22:AG22"/>
    <mergeCell ref="AH22:AI22"/>
    <mergeCell ref="B22:F22"/>
    <mergeCell ref="G22:I22"/>
    <mergeCell ref="Q22:T22"/>
    <mergeCell ref="U23:V23"/>
    <mergeCell ref="W23:AC23"/>
    <mergeCell ref="AD23:AE23"/>
    <mergeCell ref="AF23:AG23"/>
    <mergeCell ref="AH23:AI23"/>
    <mergeCell ref="B23:F23"/>
    <mergeCell ref="G23:I23"/>
    <mergeCell ref="Q23:T23"/>
    <mergeCell ref="J22:P22"/>
    <mergeCell ref="J23:P23"/>
    <mergeCell ref="U24:V24"/>
    <mergeCell ref="W24:AC24"/>
    <mergeCell ref="AD24:AE24"/>
    <mergeCell ref="AF24:AG24"/>
    <mergeCell ref="AH24:AI24"/>
    <mergeCell ref="B24:F24"/>
    <mergeCell ref="G24:I24"/>
    <mergeCell ref="Q24:T24"/>
    <mergeCell ref="U25:V25"/>
    <mergeCell ref="W25:AC25"/>
    <mergeCell ref="AD25:AE25"/>
    <mergeCell ref="AF25:AG25"/>
    <mergeCell ref="AH25:AI25"/>
    <mergeCell ref="B25:F25"/>
    <mergeCell ref="G25:I25"/>
    <mergeCell ref="Q25:T25"/>
    <mergeCell ref="J24:P24"/>
    <mergeCell ref="J25:P25"/>
    <mergeCell ref="U26:V26"/>
    <mergeCell ref="W26:AC26"/>
    <mergeCell ref="AD26:AE26"/>
    <mergeCell ref="AF26:AG26"/>
    <mergeCell ref="AH26:AI26"/>
    <mergeCell ref="B26:F26"/>
    <mergeCell ref="G26:I26"/>
    <mergeCell ref="Q26:T26"/>
    <mergeCell ref="U27:V27"/>
    <mergeCell ref="W27:AC27"/>
    <mergeCell ref="AD27:AE27"/>
    <mergeCell ref="AF27:AG27"/>
    <mergeCell ref="AH27:AI27"/>
    <mergeCell ref="B27:F27"/>
    <mergeCell ref="G27:I27"/>
    <mergeCell ref="Q27:T27"/>
    <mergeCell ref="J26:P26"/>
    <mergeCell ref="J27:P27"/>
    <mergeCell ref="U28:V28"/>
    <mergeCell ref="W28:AC28"/>
    <mergeCell ref="AD28:AE28"/>
    <mergeCell ref="AF28:AG28"/>
    <mergeCell ref="AH28:AI28"/>
    <mergeCell ref="B28:F28"/>
    <mergeCell ref="G28:I28"/>
    <mergeCell ref="Q28:T28"/>
    <mergeCell ref="U29:V29"/>
    <mergeCell ref="W29:AC29"/>
    <mergeCell ref="AD29:AE29"/>
    <mergeCell ref="AF29:AG29"/>
    <mergeCell ref="AH29:AI29"/>
    <mergeCell ref="B29:F29"/>
    <mergeCell ref="G29:I29"/>
    <mergeCell ref="Q29:T29"/>
    <mergeCell ref="J28:P28"/>
    <mergeCell ref="J29:P29"/>
    <mergeCell ref="U30:V30"/>
    <mergeCell ref="W30:AC30"/>
    <mergeCell ref="AD30:AE30"/>
    <mergeCell ref="AF30:AG30"/>
    <mergeCell ref="AH30:AI30"/>
    <mergeCell ref="B30:F30"/>
    <mergeCell ref="G30:I30"/>
    <mergeCell ref="Q30:T30"/>
    <mergeCell ref="U31:V31"/>
    <mergeCell ref="W31:AC31"/>
    <mergeCell ref="AD31:AE31"/>
    <mergeCell ref="AF31:AG31"/>
    <mergeCell ref="AH31:AI31"/>
    <mergeCell ref="B31:F31"/>
    <mergeCell ref="G31:I31"/>
    <mergeCell ref="Q31:T31"/>
    <mergeCell ref="J30:P30"/>
    <mergeCell ref="J31:P31"/>
    <mergeCell ref="U32:V32"/>
    <mergeCell ref="W32:AC32"/>
    <mergeCell ref="AD32:AE32"/>
    <mergeCell ref="AF32:AG32"/>
    <mergeCell ref="AH32:AI32"/>
    <mergeCell ref="B32:F32"/>
    <mergeCell ref="G32:I32"/>
    <mergeCell ref="Q32:T32"/>
    <mergeCell ref="U33:V33"/>
    <mergeCell ref="W33:AC33"/>
    <mergeCell ref="AD33:AE33"/>
    <mergeCell ref="AF33:AG33"/>
    <mergeCell ref="AH33:AI33"/>
    <mergeCell ref="B33:F33"/>
    <mergeCell ref="G33:I33"/>
    <mergeCell ref="Q33:T33"/>
    <mergeCell ref="J32:P32"/>
    <mergeCell ref="J33:P33"/>
    <mergeCell ref="U34:V34"/>
    <mergeCell ref="W34:AC34"/>
    <mergeCell ref="AD34:AE34"/>
    <mergeCell ref="AF34:AG34"/>
    <mergeCell ref="AH34:AI34"/>
    <mergeCell ref="B34:F34"/>
    <mergeCell ref="G34:I34"/>
    <mergeCell ref="Q34:T34"/>
    <mergeCell ref="U35:V35"/>
    <mergeCell ref="W35:AC35"/>
    <mergeCell ref="AD35:AE35"/>
    <mergeCell ref="AF35:AG35"/>
    <mergeCell ref="AH35:AI35"/>
    <mergeCell ref="B35:F35"/>
    <mergeCell ref="G35:I35"/>
    <mergeCell ref="Q35:T35"/>
    <mergeCell ref="J34:P34"/>
    <mergeCell ref="J35:P35"/>
    <mergeCell ref="U36:V36"/>
    <mergeCell ref="W36:AC36"/>
    <mergeCell ref="AD36:AE36"/>
    <mergeCell ref="AF36:AG36"/>
    <mergeCell ref="AH36:AI36"/>
    <mergeCell ref="B36:F36"/>
    <mergeCell ref="G36:I36"/>
    <mergeCell ref="Q36:T36"/>
    <mergeCell ref="U37:V37"/>
    <mergeCell ref="W37:AC37"/>
    <mergeCell ref="AD37:AE37"/>
    <mergeCell ref="AF37:AG37"/>
    <mergeCell ref="AH37:AI37"/>
    <mergeCell ref="B37:F37"/>
    <mergeCell ref="G37:I37"/>
    <mergeCell ref="Q37:T37"/>
    <mergeCell ref="J36:P36"/>
    <mergeCell ref="J37:P37"/>
    <mergeCell ref="U38:V38"/>
    <mergeCell ref="W38:AC38"/>
    <mergeCell ref="AD38:AE38"/>
    <mergeCell ref="AF38:AG38"/>
    <mergeCell ref="AH38:AI38"/>
    <mergeCell ref="B38:F38"/>
    <mergeCell ref="G38:I38"/>
    <mergeCell ref="Q38:T38"/>
    <mergeCell ref="U39:V39"/>
    <mergeCell ref="W39:AC39"/>
    <mergeCell ref="AD39:AE39"/>
    <mergeCell ref="AF39:AG39"/>
    <mergeCell ref="AH39:AI39"/>
    <mergeCell ref="B39:F39"/>
    <mergeCell ref="G39:I39"/>
    <mergeCell ref="Q39:T39"/>
    <mergeCell ref="J38:P38"/>
    <mergeCell ref="J39:P39"/>
    <mergeCell ref="U40:V40"/>
    <mergeCell ref="W40:AC40"/>
    <mergeCell ref="AD40:AE40"/>
    <mergeCell ref="AF40:AG40"/>
    <mergeCell ref="AH40:AI40"/>
    <mergeCell ref="B40:F40"/>
    <mergeCell ref="G40:I40"/>
    <mergeCell ref="Q40:T40"/>
    <mergeCell ref="U41:V41"/>
    <mergeCell ref="W41:AC41"/>
    <mergeCell ref="AD41:AE41"/>
    <mergeCell ref="AF41:AG41"/>
    <mergeCell ref="AH41:AI41"/>
    <mergeCell ref="B41:F41"/>
    <mergeCell ref="G41:I41"/>
    <mergeCell ref="Q41:T41"/>
    <mergeCell ref="J40:P40"/>
    <mergeCell ref="J41:P41"/>
    <mergeCell ref="U42:V42"/>
    <mergeCell ref="W42:AC42"/>
    <mergeCell ref="AD42:AE42"/>
    <mergeCell ref="AF42:AG42"/>
    <mergeCell ref="AH42:AI42"/>
    <mergeCell ref="B42:F42"/>
    <mergeCell ref="G42:I42"/>
    <mergeCell ref="Q42:T42"/>
    <mergeCell ref="U43:V43"/>
    <mergeCell ref="W43:AC43"/>
    <mergeCell ref="AD43:AE43"/>
    <mergeCell ref="AF43:AG43"/>
    <mergeCell ref="AH43:AI43"/>
    <mergeCell ref="B43:F43"/>
    <mergeCell ref="G43:I43"/>
    <mergeCell ref="Q43:T43"/>
    <mergeCell ref="J42:P42"/>
    <mergeCell ref="J43:P43"/>
    <mergeCell ref="U44:V44"/>
    <mergeCell ref="W44:AC44"/>
    <mergeCell ref="AD44:AE44"/>
    <mergeCell ref="AF44:AG44"/>
    <mergeCell ref="AH44:AI44"/>
    <mergeCell ref="B44:F44"/>
    <mergeCell ref="G44:I44"/>
    <mergeCell ref="Q44:T44"/>
    <mergeCell ref="U45:V45"/>
    <mergeCell ref="W45:AC45"/>
    <mergeCell ref="AD45:AE45"/>
    <mergeCell ref="AF45:AG45"/>
    <mergeCell ref="AH45:AI45"/>
    <mergeCell ref="B45:F45"/>
    <mergeCell ref="G45:I45"/>
    <mergeCell ref="Q45:T45"/>
    <mergeCell ref="J44:P44"/>
    <mergeCell ref="J45:P45"/>
    <mergeCell ref="U46:V46"/>
    <mergeCell ref="W46:AC46"/>
    <mergeCell ref="AD46:AE46"/>
    <mergeCell ref="AF46:AG46"/>
    <mergeCell ref="AH46:AI46"/>
    <mergeCell ref="B46:F46"/>
    <mergeCell ref="G46:I46"/>
    <mergeCell ref="Q46:T46"/>
    <mergeCell ref="U47:V47"/>
    <mergeCell ref="W47:AC47"/>
    <mergeCell ref="AD47:AE47"/>
    <mergeCell ref="AF47:AG47"/>
    <mergeCell ref="AH47:AI47"/>
    <mergeCell ref="B47:F47"/>
    <mergeCell ref="G47:I47"/>
    <mergeCell ref="Q47:T47"/>
    <mergeCell ref="J46:P46"/>
    <mergeCell ref="J47:P47"/>
    <mergeCell ref="U48:V48"/>
    <mergeCell ref="W48:AC48"/>
    <mergeCell ref="AD48:AE48"/>
    <mergeCell ref="AF48:AG48"/>
    <mergeCell ref="AH48:AI48"/>
    <mergeCell ref="B48:F48"/>
    <mergeCell ref="G48:I48"/>
    <mergeCell ref="Q48:T48"/>
    <mergeCell ref="U49:V49"/>
    <mergeCell ref="W49:AC49"/>
    <mergeCell ref="AD49:AE49"/>
    <mergeCell ref="AF49:AG49"/>
    <mergeCell ref="AH49:AI49"/>
    <mergeCell ref="B49:F49"/>
    <mergeCell ref="G49:I49"/>
    <mergeCell ref="Q49:T49"/>
    <mergeCell ref="J48:P48"/>
    <mergeCell ref="J49:P49"/>
    <mergeCell ref="U50:V50"/>
    <mergeCell ref="W50:AC50"/>
    <mergeCell ref="AD50:AE50"/>
    <mergeCell ref="AF50:AG50"/>
    <mergeCell ref="AH50:AI50"/>
    <mergeCell ref="B50:F50"/>
    <mergeCell ref="G50:I50"/>
    <mergeCell ref="Q50:T50"/>
    <mergeCell ref="U51:V51"/>
    <mergeCell ref="W51:AC51"/>
    <mergeCell ref="AD51:AE51"/>
    <mergeCell ref="AF51:AG51"/>
    <mergeCell ref="AH51:AI51"/>
    <mergeCell ref="B51:F51"/>
    <mergeCell ref="G51:I51"/>
    <mergeCell ref="Q51:T51"/>
    <mergeCell ref="J50:P50"/>
    <mergeCell ref="J51:P51"/>
    <mergeCell ref="U52:V52"/>
    <mergeCell ref="W52:AC52"/>
    <mergeCell ref="AD52:AE52"/>
    <mergeCell ref="AF52:AG52"/>
    <mergeCell ref="AH52:AI52"/>
    <mergeCell ref="B52:F52"/>
    <mergeCell ref="G52:I52"/>
    <mergeCell ref="Q52:T52"/>
    <mergeCell ref="U53:V53"/>
    <mergeCell ref="W53:AC53"/>
    <mergeCell ref="AD53:AE53"/>
    <mergeCell ref="AF53:AG53"/>
    <mergeCell ref="AH53:AI53"/>
    <mergeCell ref="B53:F53"/>
    <mergeCell ref="G53:I53"/>
    <mergeCell ref="Q53:T53"/>
    <mergeCell ref="J52:P52"/>
    <mergeCell ref="J53:P53"/>
    <mergeCell ref="U54:V54"/>
    <mergeCell ref="W54:AC54"/>
    <mergeCell ref="AD54:AE54"/>
    <mergeCell ref="AF54:AG54"/>
    <mergeCell ref="AH54:AI54"/>
    <mergeCell ref="B54:F54"/>
    <mergeCell ref="G54:I54"/>
    <mergeCell ref="Q54:T54"/>
    <mergeCell ref="U55:V55"/>
    <mergeCell ref="W55:AC55"/>
    <mergeCell ref="AD55:AE55"/>
    <mergeCell ref="AF55:AG55"/>
    <mergeCell ref="AH55:AI55"/>
    <mergeCell ref="B55:F55"/>
    <mergeCell ref="G55:I55"/>
    <mergeCell ref="Q55:T55"/>
    <mergeCell ref="J54:P54"/>
    <mergeCell ref="J55:P55"/>
    <mergeCell ref="U56:V56"/>
    <mergeCell ref="W56:AC56"/>
    <mergeCell ref="AD56:AE56"/>
    <mergeCell ref="AF56:AG56"/>
    <mergeCell ref="AH56:AI56"/>
    <mergeCell ref="B56:F56"/>
    <mergeCell ref="G56:I56"/>
    <mergeCell ref="Q56:T56"/>
    <mergeCell ref="U57:V57"/>
    <mergeCell ref="W57:AC57"/>
    <mergeCell ref="AD57:AE57"/>
    <mergeCell ref="AF57:AG57"/>
    <mergeCell ref="AH57:AI57"/>
    <mergeCell ref="B57:F57"/>
    <mergeCell ref="G57:I57"/>
    <mergeCell ref="Q57:T57"/>
    <mergeCell ref="J56:P56"/>
    <mergeCell ref="J57:P57"/>
    <mergeCell ref="U58:V58"/>
    <mergeCell ref="W58:AC58"/>
    <mergeCell ref="AD58:AE58"/>
    <mergeCell ref="AF58:AG58"/>
    <mergeCell ref="AH58:AI58"/>
    <mergeCell ref="B58:F58"/>
    <mergeCell ref="G58:I58"/>
    <mergeCell ref="Q58:T58"/>
    <mergeCell ref="U59:V59"/>
    <mergeCell ref="W59:AC59"/>
    <mergeCell ref="AD59:AE59"/>
    <mergeCell ref="AF59:AG59"/>
    <mergeCell ref="AH59:AI59"/>
    <mergeCell ref="B59:F59"/>
    <mergeCell ref="G59:I59"/>
    <mergeCell ref="Q59:T59"/>
    <mergeCell ref="J58:P58"/>
    <mergeCell ref="J59:P59"/>
    <mergeCell ref="U60:V60"/>
    <mergeCell ref="W60:AC60"/>
    <mergeCell ref="AD60:AE60"/>
    <mergeCell ref="AF60:AG60"/>
    <mergeCell ref="AH60:AI60"/>
    <mergeCell ref="B60:F60"/>
    <mergeCell ref="G60:I60"/>
    <mergeCell ref="Q60:T60"/>
    <mergeCell ref="U61:V61"/>
    <mergeCell ref="W61:AC61"/>
    <mergeCell ref="AD61:AE61"/>
    <mergeCell ref="AF61:AG61"/>
    <mergeCell ref="AH61:AI61"/>
    <mergeCell ref="B61:F61"/>
    <mergeCell ref="G61:I61"/>
    <mergeCell ref="Q61:T61"/>
    <mergeCell ref="J60:P60"/>
    <mergeCell ref="J61:P61"/>
    <mergeCell ref="U62:V62"/>
    <mergeCell ref="W62:AC62"/>
    <mergeCell ref="AD62:AE62"/>
    <mergeCell ref="AF62:AG62"/>
    <mergeCell ref="AH62:AI62"/>
    <mergeCell ref="B62:F62"/>
    <mergeCell ref="G62:I62"/>
    <mergeCell ref="Q62:T62"/>
    <mergeCell ref="U63:V63"/>
    <mergeCell ref="W63:AC63"/>
    <mergeCell ref="AD63:AE63"/>
    <mergeCell ref="AF63:AG63"/>
    <mergeCell ref="AH63:AI63"/>
    <mergeCell ref="B63:F63"/>
    <mergeCell ref="G63:I63"/>
    <mergeCell ref="Q63:T63"/>
    <mergeCell ref="J62:P62"/>
    <mergeCell ref="J63:P63"/>
    <mergeCell ref="U64:V64"/>
    <mergeCell ref="W64:AC64"/>
    <mergeCell ref="AD64:AE64"/>
    <mergeCell ref="AF64:AG64"/>
    <mergeCell ref="AH64:AI64"/>
    <mergeCell ref="B64:F64"/>
    <mergeCell ref="G64:I64"/>
    <mergeCell ref="Q64:T64"/>
    <mergeCell ref="U65:V65"/>
    <mergeCell ref="W65:AC65"/>
    <mergeCell ref="AD65:AE65"/>
    <mergeCell ref="AF65:AG65"/>
    <mergeCell ref="AH65:AI65"/>
    <mergeCell ref="B65:F65"/>
    <mergeCell ref="G65:I65"/>
    <mergeCell ref="Q65:T65"/>
    <mergeCell ref="J64:P64"/>
    <mergeCell ref="J65:P65"/>
    <mergeCell ref="U66:V66"/>
    <mergeCell ref="W66:AC66"/>
    <mergeCell ref="AD66:AE66"/>
    <mergeCell ref="AF66:AG66"/>
    <mergeCell ref="AH66:AI66"/>
    <mergeCell ref="B66:F66"/>
    <mergeCell ref="G66:I66"/>
    <mergeCell ref="Q66:T66"/>
    <mergeCell ref="U67:V67"/>
    <mergeCell ref="W67:AC67"/>
    <mergeCell ref="AD67:AE67"/>
    <mergeCell ref="AF67:AG67"/>
    <mergeCell ref="AH67:AI67"/>
    <mergeCell ref="B67:F67"/>
    <mergeCell ref="G67:I67"/>
    <mergeCell ref="Q67:T67"/>
    <mergeCell ref="J66:P66"/>
    <mergeCell ref="J67:P67"/>
    <mergeCell ref="U68:V68"/>
    <mergeCell ref="W68:AC68"/>
    <mergeCell ref="AD68:AE68"/>
    <mergeCell ref="AF68:AG68"/>
    <mergeCell ref="AH68:AI68"/>
    <mergeCell ref="B68:F68"/>
    <mergeCell ref="G68:I68"/>
    <mergeCell ref="Q68:T68"/>
    <mergeCell ref="U69:V69"/>
    <mergeCell ref="W69:AC69"/>
    <mergeCell ref="AD69:AE69"/>
    <mergeCell ref="AF69:AG69"/>
    <mergeCell ref="AH69:AI69"/>
    <mergeCell ref="B69:F69"/>
    <mergeCell ref="G69:I69"/>
    <mergeCell ref="Q69:T69"/>
    <mergeCell ref="J68:P68"/>
    <mergeCell ref="J69:P69"/>
    <mergeCell ref="U70:V70"/>
    <mergeCell ref="W70:AC70"/>
    <mergeCell ref="AD70:AE70"/>
    <mergeCell ref="AF70:AG70"/>
    <mergeCell ref="AH70:AI70"/>
    <mergeCell ref="B70:F70"/>
    <mergeCell ref="G70:I70"/>
    <mergeCell ref="Q70:T70"/>
    <mergeCell ref="U71:V71"/>
    <mergeCell ref="W71:AC71"/>
    <mergeCell ref="AD71:AE71"/>
    <mergeCell ref="AF71:AG71"/>
    <mergeCell ref="AH71:AI71"/>
    <mergeCell ref="B71:F71"/>
    <mergeCell ref="G71:I71"/>
    <mergeCell ref="Q71:T71"/>
    <mergeCell ref="J70:P70"/>
    <mergeCell ref="J71:P71"/>
    <mergeCell ref="U72:V72"/>
    <mergeCell ref="W72:AC72"/>
    <mergeCell ref="AD72:AE72"/>
    <mergeCell ref="AF72:AG72"/>
    <mergeCell ref="AH72:AI72"/>
    <mergeCell ref="B72:F72"/>
    <mergeCell ref="G72:I72"/>
    <mergeCell ref="Q72:T72"/>
    <mergeCell ref="U73:V73"/>
    <mergeCell ref="W73:AC73"/>
    <mergeCell ref="AD73:AE73"/>
    <mergeCell ref="AF73:AG73"/>
    <mergeCell ref="AH73:AI73"/>
    <mergeCell ref="B73:F73"/>
    <mergeCell ref="G73:I73"/>
    <mergeCell ref="Q73:T73"/>
    <mergeCell ref="J72:P72"/>
    <mergeCell ref="J73:P73"/>
    <mergeCell ref="U74:V74"/>
    <mergeCell ref="W74:AC74"/>
    <mergeCell ref="AD74:AE74"/>
    <mergeCell ref="AF74:AG74"/>
    <mergeCell ref="AH74:AI74"/>
    <mergeCell ref="B74:F74"/>
    <mergeCell ref="G74:I74"/>
    <mergeCell ref="Q74:T74"/>
    <mergeCell ref="U75:V75"/>
    <mergeCell ref="W75:AC75"/>
    <mergeCell ref="AD75:AE75"/>
    <mergeCell ref="AF75:AG75"/>
    <mergeCell ref="AH75:AI75"/>
    <mergeCell ref="B75:F75"/>
    <mergeCell ref="G75:I75"/>
    <mergeCell ref="Q75:T75"/>
    <mergeCell ref="J74:P74"/>
    <mergeCell ref="J75:P75"/>
    <mergeCell ref="U76:V76"/>
    <mergeCell ref="W76:AC76"/>
    <mergeCell ref="AD76:AE76"/>
    <mergeCell ref="AF76:AG76"/>
    <mergeCell ref="AH76:AI76"/>
    <mergeCell ref="B76:F76"/>
    <mergeCell ref="G76:I76"/>
    <mergeCell ref="Q76:T76"/>
    <mergeCell ref="U77:V77"/>
    <mergeCell ref="W77:AC77"/>
    <mergeCell ref="AD77:AE77"/>
    <mergeCell ref="AF77:AG77"/>
    <mergeCell ref="AH77:AI77"/>
    <mergeCell ref="B77:F77"/>
    <mergeCell ref="G77:I77"/>
    <mergeCell ref="Q77:T77"/>
    <mergeCell ref="J76:P76"/>
    <mergeCell ref="J77:P77"/>
    <mergeCell ref="U78:V78"/>
    <mergeCell ref="W78:AC78"/>
    <mergeCell ref="AD78:AE78"/>
    <mergeCell ref="AF78:AG78"/>
    <mergeCell ref="AH78:AI78"/>
    <mergeCell ref="B78:F78"/>
    <mergeCell ref="G78:I78"/>
    <mergeCell ref="Q78:T78"/>
    <mergeCell ref="U79:V79"/>
    <mergeCell ref="W79:AC79"/>
    <mergeCell ref="AD79:AE79"/>
    <mergeCell ref="AF79:AG79"/>
    <mergeCell ref="AH79:AI79"/>
    <mergeCell ref="B79:F79"/>
    <mergeCell ref="G79:I79"/>
    <mergeCell ref="Q79:T79"/>
    <mergeCell ref="J78:P78"/>
    <mergeCell ref="J79:P79"/>
    <mergeCell ref="U80:V80"/>
    <mergeCell ref="W80:AC80"/>
    <mergeCell ref="AD80:AE80"/>
    <mergeCell ref="AF80:AG80"/>
    <mergeCell ref="AH80:AI80"/>
    <mergeCell ref="B80:F80"/>
    <mergeCell ref="G80:I80"/>
    <mergeCell ref="Q80:T80"/>
    <mergeCell ref="U81:V81"/>
    <mergeCell ref="W81:AC81"/>
    <mergeCell ref="AD81:AE81"/>
    <mergeCell ref="AF81:AG81"/>
    <mergeCell ref="AH81:AI81"/>
    <mergeCell ref="B81:F81"/>
    <mergeCell ref="G81:I81"/>
    <mergeCell ref="Q81:T81"/>
    <mergeCell ref="J80:P80"/>
    <mergeCell ref="J81:P81"/>
    <mergeCell ref="U82:V82"/>
    <mergeCell ref="W82:AC82"/>
    <mergeCell ref="AD82:AE82"/>
    <mergeCell ref="AF82:AG82"/>
    <mergeCell ref="AH82:AI82"/>
    <mergeCell ref="B82:F82"/>
    <mergeCell ref="G82:I82"/>
    <mergeCell ref="Q82:T82"/>
    <mergeCell ref="U83:V83"/>
    <mergeCell ref="W83:AC83"/>
    <mergeCell ref="AD83:AE83"/>
    <mergeCell ref="AF83:AG83"/>
    <mergeCell ref="AH83:AI83"/>
    <mergeCell ref="B83:F83"/>
    <mergeCell ref="G83:I83"/>
    <mergeCell ref="Q83:T83"/>
    <mergeCell ref="J82:P82"/>
    <mergeCell ref="J83:P83"/>
    <mergeCell ref="U84:V84"/>
    <mergeCell ref="W84:AC84"/>
    <mergeCell ref="AD84:AE84"/>
    <mergeCell ref="AF84:AG84"/>
    <mergeCell ref="AH84:AI84"/>
    <mergeCell ref="B84:F84"/>
    <mergeCell ref="G84:I84"/>
    <mergeCell ref="Q84:T84"/>
    <mergeCell ref="U85:V85"/>
    <mergeCell ref="W85:AC85"/>
    <mergeCell ref="AD85:AE85"/>
    <mergeCell ref="AF85:AG85"/>
    <mergeCell ref="AH85:AI85"/>
    <mergeCell ref="B85:F85"/>
    <mergeCell ref="G85:I85"/>
    <mergeCell ref="Q85:T85"/>
    <mergeCell ref="J84:P84"/>
    <mergeCell ref="J85:P85"/>
    <mergeCell ref="U86:V86"/>
    <mergeCell ref="W86:AC86"/>
    <mergeCell ref="AD86:AE86"/>
    <mergeCell ref="AF86:AG86"/>
    <mergeCell ref="AH86:AI86"/>
    <mergeCell ref="B86:F86"/>
    <mergeCell ref="G86:I86"/>
    <mergeCell ref="Q86:T86"/>
    <mergeCell ref="U87:V87"/>
    <mergeCell ref="W87:AC87"/>
    <mergeCell ref="AD87:AE87"/>
    <mergeCell ref="AF87:AG87"/>
    <mergeCell ref="AH87:AI87"/>
    <mergeCell ref="B87:F87"/>
    <mergeCell ref="G87:I87"/>
    <mergeCell ref="Q87:T87"/>
    <mergeCell ref="J86:P86"/>
    <mergeCell ref="J87:P87"/>
    <mergeCell ref="U88:V88"/>
    <mergeCell ref="W88:AC88"/>
    <mergeCell ref="AD88:AE88"/>
    <mergeCell ref="AF88:AG88"/>
    <mergeCell ref="AH88:AI88"/>
    <mergeCell ref="B88:F88"/>
    <mergeCell ref="G88:I88"/>
    <mergeCell ref="Q88:T88"/>
    <mergeCell ref="U89:V89"/>
    <mergeCell ref="W89:AC89"/>
    <mergeCell ref="AD89:AE89"/>
    <mergeCell ref="AF89:AG89"/>
    <mergeCell ref="AH89:AI89"/>
    <mergeCell ref="B89:F89"/>
    <mergeCell ref="G89:I89"/>
    <mergeCell ref="Q89:T89"/>
    <mergeCell ref="J88:P88"/>
    <mergeCell ref="J89:P89"/>
    <mergeCell ref="U90:V90"/>
    <mergeCell ref="W90:AC90"/>
    <mergeCell ref="AD90:AE90"/>
    <mergeCell ref="AF90:AG90"/>
    <mergeCell ref="AH90:AI90"/>
    <mergeCell ref="B90:F90"/>
    <mergeCell ref="G90:I90"/>
    <mergeCell ref="Q90:T90"/>
    <mergeCell ref="U91:V91"/>
    <mergeCell ref="W91:AC91"/>
    <mergeCell ref="AD91:AE91"/>
    <mergeCell ref="AF91:AG91"/>
    <mergeCell ref="AH91:AI91"/>
    <mergeCell ref="B91:F91"/>
    <mergeCell ref="G91:I91"/>
    <mergeCell ref="Q91:T91"/>
    <mergeCell ref="J90:P90"/>
    <mergeCell ref="J91:P91"/>
    <mergeCell ref="U92:V92"/>
    <mergeCell ref="W92:AC92"/>
    <mergeCell ref="AD92:AE92"/>
    <mergeCell ref="AF92:AG92"/>
    <mergeCell ref="AH92:AI92"/>
    <mergeCell ref="B92:F92"/>
    <mergeCell ref="G92:I92"/>
    <mergeCell ref="Q92:T92"/>
    <mergeCell ref="U93:V93"/>
    <mergeCell ref="W93:AC93"/>
    <mergeCell ref="AD93:AE93"/>
    <mergeCell ref="AF93:AG93"/>
    <mergeCell ref="AH93:AI93"/>
    <mergeCell ref="B93:F93"/>
    <mergeCell ref="G93:I93"/>
    <mergeCell ref="Q93:T93"/>
    <mergeCell ref="J92:P92"/>
    <mergeCell ref="J93:P93"/>
    <mergeCell ref="U94:V94"/>
    <mergeCell ref="W94:AC94"/>
    <mergeCell ref="AD94:AE94"/>
    <mergeCell ref="AF94:AG94"/>
    <mergeCell ref="AH94:AI94"/>
    <mergeCell ref="B94:F94"/>
    <mergeCell ref="G94:I94"/>
    <mergeCell ref="Q94:T94"/>
    <mergeCell ref="U95:V95"/>
    <mergeCell ref="W95:AC95"/>
    <mergeCell ref="AD95:AE95"/>
    <mergeCell ref="AF95:AG95"/>
    <mergeCell ref="AH95:AI95"/>
    <mergeCell ref="B95:F95"/>
    <mergeCell ref="G95:I95"/>
    <mergeCell ref="Q95:T95"/>
    <mergeCell ref="J94:P94"/>
    <mergeCell ref="J95:P95"/>
    <mergeCell ref="U96:V96"/>
    <mergeCell ref="W96:AC96"/>
    <mergeCell ref="AD96:AE96"/>
    <mergeCell ref="AF96:AG96"/>
    <mergeCell ref="AH96:AI96"/>
    <mergeCell ref="B96:F96"/>
    <mergeCell ref="G96:I96"/>
    <mergeCell ref="Q96:T96"/>
    <mergeCell ref="U97:V97"/>
    <mergeCell ref="W97:AC97"/>
    <mergeCell ref="AD97:AE97"/>
    <mergeCell ref="AF97:AG97"/>
    <mergeCell ref="AH97:AI97"/>
    <mergeCell ref="B97:F97"/>
    <mergeCell ref="G97:I97"/>
    <mergeCell ref="Q97:T97"/>
    <mergeCell ref="J96:P96"/>
    <mergeCell ref="J97:P97"/>
    <mergeCell ref="U98:V98"/>
    <mergeCell ref="W98:AC98"/>
    <mergeCell ref="AD98:AE98"/>
    <mergeCell ref="AF98:AG98"/>
    <mergeCell ref="AH98:AI98"/>
    <mergeCell ref="B98:F98"/>
    <mergeCell ref="G98:I98"/>
    <mergeCell ref="Q98:T98"/>
    <mergeCell ref="U99:V99"/>
    <mergeCell ref="W99:AC99"/>
    <mergeCell ref="AD99:AE99"/>
    <mergeCell ref="AF99:AG99"/>
    <mergeCell ref="AH99:AI99"/>
    <mergeCell ref="B99:F99"/>
    <mergeCell ref="G99:I99"/>
    <mergeCell ref="Q99:T99"/>
    <mergeCell ref="J98:P98"/>
    <mergeCell ref="J99:P99"/>
    <mergeCell ref="U100:V100"/>
    <mergeCell ref="W100:AC100"/>
    <mergeCell ref="AD100:AE100"/>
    <mergeCell ref="AF100:AG100"/>
    <mergeCell ref="AH100:AI100"/>
    <mergeCell ref="B100:F100"/>
    <mergeCell ref="G100:I100"/>
    <mergeCell ref="Q100:T100"/>
    <mergeCell ref="U101:V101"/>
    <mergeCell ref="W101:AC101"/>
    <mergeCell ref="AD101:AE101"/>
    <mergeCell ref="AF101:AG101"/>
    <mergeCell ref="AH101:AI101"/>
    <mergeCell ref="B101:F101"/>
    <mergeCell ref="G101:I101"/>
    <mergeCell ref="Q101:T101"/>
    <mergeCell ref="J100:P100"/>
    <mergeCell ref="J101:P101"/>
    <mergeCell ref="U102:V102"/>
    <mergeCell ref="W102:AC102"/>
    <mergeCell ref="AD102:AE102"/>
    <mergeCell ref="AF102:AG102"/>
    <mergeCell ref="AH102:AI102"/>
    <mergeCell ref="B102:F102"/>
    <mergeCell ref="G102:I102"/>
    <mergeCell ref="Q102:T102"/>
    <mergeCell ref="U103:V103"/>
    <mergeCell ref="W103:AC103"/>
    <mergeCell ref="AD103:AE103"/>
    <mergeCell ref="AF103:AG103"/>
    <mergeCell ref="AH103:AI103"/>
    <mergeCell ref="B103:F103"/>
    <mergeCell ref="G103:I103"/>
    <mergeCell ref="Q103:T103"/>
    <mergeCell ref="J102:P102"/>
    <mergeCell ref="J103:P103"/>
    <mergeCell ref="U104:V104"/>
    <mergeCell ref="W104:AC104"/>
    <mergeCell ref="AD104:AE104"/>
    <mergeCell ref="AF104:AG104"/>
    <mergeCell ref="AH104:AI104"/>
    <mergeCell ref="B104:F104"/>
    <mergeCell ref="G104:I104"/>
    <mergeCell ref="Q104:T104"/>
    <mergeCell ref="U105:V105"/>
    <mergeCell ref="W105:AC105"/>
    <mergeCell ref="AD105:AE105"/>
    <mergeCell ref="AF105:AG105"/>
    <mergeCell ref="AH105:AI105"/>
    <mergeCell ref="B105:F105"/>
    <mergeCell ref="G105:I105"/>
    <mergeCell ref="Q105:T105"/>
    <mergeCell ref="J104:P104"/>
    <mergeCell ref="J105:P105"/>
    <mergeCell ref="U106:V106"/>
    <mergeCell ref="W106:AC106"/>
    <mergeCell ref="AD106:AE106"/>
    <mergeCell ref="AF106:AG106"/>
    <mergeCell ref="AH106:AI106"/>
    <mergeCell ref="B106:F106"/>
    <mergeCell ref="G106:I106"/>
    <mergeCell ref="Q106:T106"/>
    <mergeCell ref="U107:V107"/>
    <mergeCell ref="W107:AC107"/>
    <mergeCell ref="AD107:AE107"/>
    <mergeCell ref="AF107:AG107"/>
    <mergeCell ref="AH107:AI107"/>
    <mergeCell ref="B107:F107"/>
    <mergeCell ref="G107:I107"/>
    <mergeCell ref="Q107:T107"/>
    <mergeCell ref="J106:P106"/>
    <mergeCell ref="J107:P107"/>
    <mergeCell ref="U108:V108"/>
    <mergeCell ref="W108:AC108"/>
    <mergeCell ref="AD108:AE108"/>
    <mergeCell ref="AF108:AG108"/>
    <mergeCell ref="AH108:AI108"/>
    <mergeCell ref="B108:F108"/>
    <mergeCell ref="G108:I108"/>
    <mergeCell ref="Q108:T108"/>
    <mergeCell ref="U109:V109"/>
    <mergeCell ref="W109:AC109"/>
    <mergeCell ref="AD109:AE109"/>
    <mergeCell ref="AF109:AG109"/>
    <mergeCell ref="AH109:AI109"/>
    <mergeCell ref="B109:F109"/>
    <mergeCell ref="G109:I109"/>
    <mergeCell ref="Q109:T109"/>
    <mergeCell ref="J108:P108"/>
    <mergeCell ref="J109:P109"/>
    <mergeCell ref="U110:V110"/>
    <mergeCell ref="W110:AC110"/>
    <mergeCell ref="AD110:AE110"/>
    <mergeCell ref="AF110:AG110"/>
    <mergeCell ref="AH110:AI110"/>
    <mergeCell ref="B110:F110"/>
    <mergeCell ref="G110:I110"/>
    <mergeCell ref="Q110:T110"/>
    <mergeCell ref="U111:V111"/>
    <mergeCell ref="W111:AC111"/>
    <mergeCell ref="AD111:AE111"/>
    <mergeCell ref="AF111:AG111"/>
    <mergeCell ref="AH111:AI111"/>
    <mergeCell ref="B111:F111"/>
    <mergeCell ref="G111:I111"/>
    <mergeCell ref="Q111:T111"/>
    <mergeCell ref="J110:P110"/>
    <mergeCell ref="J111:P111"/>
    <mergeCell ref="W112:AC112"/>
    <mergeCell ref="AD112:AE112"/>
    <mergeCell ref="AF112:AG112"/>
    <mergeCell ref="AH112:AI112"/>
    <mergeCell ref="B112:F112"/>
    <mergeCell ref="G112:I112"/>
    <mergeCell ref="Q112:T112"/>
    <mergeCell ref="U113:V113"/>
    <mergeCell ref="W113:AC113"/>
    <mergeCell ref="AD113:AE113"/>
    <mergeCell ref="AF113:AG113"/>
    <mergeCell ref="AH113:AI113"/>
    <mergeCell ref="B113:F113"/>
    <mergeCell ref="G113:I113"/>
    <mergeCell ref="Q113:T113"/>
    <mergeCell ref="J112:P112"/>
    <mergeCell ref="J113:P113"/>
    <mergeCell ref="G5:I5"/>
    <mergeCell ref="AE5:AF5"/>
    <mergeCell ref="X4:AD4"/>
    <mergeCell ref="G3:O3"/>
    <mergeCell ref="G4:O4"/>
    <mergeCell ref="V3:Y3"/>
    <mergeCell ref="AE3:AG3"/>
    <mergeCell ref="P7:R7"/>
    <mergeCell ref="U116:V116"/>
    <mergeCell ref="W116:AC116"/>
    <mergeCell ref="AD116:AE116"/>
    <mergeCell ref="AF116:AG116"/>
    <mergeCell ref="W114:AC114"/>
    <mergeCell ref="AD114:AE114"/>
    <mergeCell ref="AF114:AG114"/>
    <mergeCell ref="G114:I114"/>
    <mergeCell ref="Q114:T114"/>
    <mergeCell ref="U115:V115"/>
    <mergeCell ref="W115:AC115"/>
    <mergeCell ref="AD115:AE115"/>
    <mergeCell ref="AF115:AG115"/>
    <mergeCell ref="G115:I115"/>
    <mergeCell ref="Q115:T115"/>
    <mergeCell ref="J114:P114"/>
    <mergeCell ref="AH116:AI116"/>
    <mergeCell ref="B116:F116"/>
    <mergeCell ref="G116:I116"/>
    <mergeCell ref="Q116:T116"/>
    <mergeCell ref="S7:U7"/>
    <mergeCell ref="V7:X7"/>
    <mergeCell ref="A8:B8"/>
    <mergeCell ref="C8:F8"/>
    <mergeCell ref="G8:I8"/>
    <mergeCell ref="J8:L8"/>
    <mergeCell ref="M8:O8"/>
    <mergeCell ref="P8:R8"/>
    <mergeCell ref="S8:U8"/>
    <mergeCell ref="V8:X8"/>
    <mergeCell ref="Z8:AA8"/>
    <mergeCell ref="AB8:AC8"/>
    <mergeCell ref="AD7:AH7"/>
    <mergeCell ref="U114:V114"/>
    <mergeCell ref="AH114:AI114"/>
    <mergeCell ref="B114:F114"/>
    <mergeCell ref="AH115:AI115"/>
    <mergeCell ref="B115:F115"/>
    <mergeCell ref="J115:P115"/>
    <mergeCell ref="U112:V112"/>
  </mergeCells>
  <pageMargins left="0.51181102362204722" right="0.51181102362204722" top="0.55118110236220474" bottom="0.35433070866141736" header="0.31496062992125984" footer="0.19685039370078741"/>
  <pageSetup paperSize="9" orientation="landscape" r:id="rId1"/>
  <headerFooter>
    <oddHeader xml:space="preserve">&amp;R&amp;"-,Bold"&amp;9 LISA 14  &amp;"-,Regular"Kaitseliidu Raamatupidamise sise-eeskirja juurde&amp;11
</oddHeader>
    <oddFooter>&amp;L&amp;8Ver. 1.4&amp;RLk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431"/>
  <sheetViews>
    <sheetView zoomScale="110" zoomScaleNormal="110" workbookViewId="0"/>
  </sheetViews>
  <sheetFormatPr defaultRowHeight="14.5" x14ac:dyDescent="0.35"/>
  <cols>
    <col min="1" max="1" width="6.1796875" customWidth="1"/>
    <col min="2" max="2" width="10.453125" customWidth="1"/>
    <col min="3" max="6" width="3.1796875" customWidth="1"/>
    <col min="7" max="7" width="3.81640625" customWidth="1"/>
    <col min="8" max="8" width="3.1796875" customWidth="1"/>
    <col min="9" max="9" width="11.453125" style="13" customWidth="1"/>
    <col min="10" max="12" width="3.1796875" customWidth="1"/>
    <col min="13" max="13" width="12.26953125" style="14" customWidth="1"/>
    <col min="14" max="15" width="3.1796875" customWidth="1"/>
    <col min="16" max="16" width="13.81640625" customWidth="1"/>
    <col min="17" max="18" width="3.1796875" customWidth="1"/>
    <col min="19" max="19" width="12.54296875" style="12" customWidth="1"/>
    <col min="20" max="31" width="3.1796875" customWidth="1"/>
    <col min="32" max="32" width="6.453125" style="13" customWidth="1"/>
    <col min="33" max="69" width="3.1796875" customWidth="1"/>
    <col min="70" max="70" width="5.453125" customWidth="1"/>
    <col min="71" max="71" width="6" customWidth="1"/>
    <col min="72" max="72" width="6.81640625" customWidth="1"/>
    <col min="73" max="73" width="5.453125" customWidth="1"/>
    <col min="74" max="74" width="6.26953125" customWidth="1"/>
    <col min="75" max="75" width="5" customWidth="1"/>
    <col min="76" max="76" width="4.453125" customWidth="1"/>
    <col min="77" max="77" width="4.26953125" customWidth="1"/>
    <col min="78" max="78" width="5" customWidth="1"/>
  </cols>
  <sheetData>
    <row r="1" spans="1:68" x14ac:dyDescent="0.35">
      <c r="A1" t="s">
        <v>37</v>
      </c>
    </row>
    <row r="2" spans="1:68" x14ac:dyDescent="0.35">
      <c r="A2">
        <v>1</v>
      </c>
      <c r="B2">
        <v>44</v>
      </c>
      <c r="C2">
        <v>1</v>
      </c>
      <c r="D2">
        <v>0</v>
      </c>
      <c r="E2">
        <v>0</v>
      </c>
    </row>
    <row r="4" spans="1:68" x14ac:dyDescent="0.35">
      <c r="A4" t="s">
        <v>38</v>
      </c>
      <c r="B4" t="s">
        <v>39</v>
      </c>
    </row>
    <row r="6" spans="1:68" x14ac:dyDescent="0.35">
      <c r="A6" t="s">
        <v>40</v>
      </c>
    </row>
    <row r="9" spans="1:68" x14ac:dyDescent="0.35">
      <c r="A9" t="s">
        <v>41</v>
      </c>
    </row>
    <row r="10" spans="1:68" x14ac:dyDescent="0.35">
      <c r="A10" s="12">
        <f>'Lisa 19'!G5</f>
        <v>0</v>
      </c>
      <c r="B10" s="11">
        <f>'Lisa 19'!$AE$3</f>
        <v>0</v>
      </c>
      <c r="C10">
        <f>'Lisa 19'!AH12</f>
        <v>0</v>
      </c>
      <c r="E10" t="str">
        <f>CONCATENATE("SKK taotlus,"," ",'Lisa 19'!$G$4,)</f>
        <v xml:space="preserve">SKK taotlus, </v>
      </c>
      <c r="G10">
        <v>14</v>
      </c>
      <c r="H10" s="12">
        <f>'Lisa 19'!G12</f>
        <v>0</v>
      </c>
      <c r="I10" s="13">
        <f>'Lisa 19'!B12</f>
        <v>0</v>
      </c>
      <c r="J10" s="11">
        <f>B10+$G$10</f>
        <v>14</v>
      </c>
      <c r="M10" s="14">
        <f>'Lisa 19'!J12</f>
        <v>0</v>
      </c>
      <c r="N10" t="s">
        <v>42</v>
      </c>
      <c r="P10" s="11">
        <f>B10</f>
        <v>0</v>
      </c>
      <c r="Q10">
        <v>1</v>
      </c>
      <c r="S10" s="12">
        <v>20209010</v>
      </c>
      <c r="W10" t="s">
        <v>43</v>
      </c>
      <c r="Y10">
        <v>0</v>
      </c>
      <c r="AB10">
        <v>0</v>
      </c>
      <c r="AD10" t="str">
        <f>CONCATENATE('Lisa 19'!$C$8,",TP800699")</f>
        <v>,TP800699</v>
      </c>
      <c r="AE10">
        <v>0</v>
      </c>
      <c r="AF10" s="13" t="e">
        <f>IF(VALUE(RIGHT(LEFT('Lisa 19'!J12,6),2))=42,"742",IF(VALUE(RIGHT(LEFT('Lisa 19'!J12,6),2))=10,"401",IF(VALUE(RIGHT(LEFT('Lisa 19'!J12,6),2))=22,"767",IF(VALUE(RIGHT(LEFT('Lisa 19'!J12,6),2))=33,"720",IF(VALUE(RIGHT(LEFT('Lisa 19'!J12,6),2))=17,"801",IF(VALUE(RIGHT(LEFT('Lisa 19'!J12,6),2))=96,"696",IF(VALUE(RIGHT(LEFT('Lisa 19'!J12,6),2))=77,"689","SISESTA PANGA KOOD!")))))))</f>
        <v>#VALUE!</v>
      </c>
      <c r="AH10">
        <v>0</v>
      </c>
      <c r="AJ10">
        <v>0</v>
      </c>
      <c r="AN10">
        <v>1</v>
      </c>
      <c r="AO10">
        <v>15.646599999999999</v>
      </c>
      <c r="AQ10">
        <v>0</v>
      </c>
      <c r="AR10">
        <v>0</v>
      </c>
      <c r="AU10">
        <v>0</v>
      </c>
      <c r="AX10">
        <f>'Lisa 19'!$C$8</f>
        <v>0</v>
      </c>
      <c r="BE10">
        <v>0</v>
      </c>
      <c r="BP10">
        <f>'Lisa 19'!$V$3</f>
        <v>0</v>
      </c>
    </row>
    <row r="11" spans="1:68" x14ac:dyDescent="0.35">
      <c r="A11" s="12">
        <v>1</v>
      </c>
      <c r="B11">
        <v>0</v>
      </c>
      <c r="C11">
        <v>55404010</v>
      </c>
      <c r="D11" t="str">
        <f>CONCATENATE('Lisa 19'!$A$8,",",'Lisa 19'!$C$8,",",'Lisa 19'!$G$8,",",'Lisa 19'!$J$8,",",'Lisa 19'!$M$8,",",'Lisa 19'!$S$8)</f>
        <v>,,,,,</v>
      </c>
      <c r="E11" t="str">
        <f>CONCATENATE('Lisa 19'!U12," ",'Lisa 19'!Q12," ",'Lisa 19'!W12)</f>
        <v xml:space="preserve">  </v>
      </c>
      <c r="F11">
        <f>'Lisa 19'!AH12</f>
        <v>0</v>
      </c>
      <c r="J11">
        <v>2</v>
      </c>
      <c r="P11" s="11"/>
    </row>
    <row r="12" spans="1:68" x14ac:dyDescent="0.35">
      <c r="A12" s="12"/>
      <c r="B12" s="11"/>
      <c r="H12" s="12"/>
      <c r="J12" s="11"/>
      <c r="P12" s="11"/>
    </row>
    <row r="13" spans="1:68" x14ac:dyDescent="0.35">
      <c r="A13" s="12">
        <f>A10+1</f>
        <v>1</v>
      </c>
      <c r="B13" s="11">
        <f>'Lisa 19'!$AE$3</f>
        <v>0</v>
      </c>
      <c r="C13">
        <f>'Lisa 19'!AH13</f>
        <v>0</v>
      </c>
      <c r="E13" t="str">
        <f>CONCATENATE("SKK taotlus,"," ",'Lisa 19'!$G$4,)</f>
        <v xml:space="preserve">SKK taotlus, </v>
      </c>
      <c r="G13">
        <v>14</v>
      </c>
      <c r="H13" s="12">
        <f>'Lisa 19'!G13</f>
        <v>0</v>
      </c>
      <c r="I13" s="13">
        <f>'Lisa 19'!B13</f>
        <v>0</v>
      </c>
      <c r="J13" s="11">
        <f t="shared" ref="J13:J40" si="0">B13+$G$10</f>
        <v>14</v>
      </c>
      <c r="M13" s="14">
        <f>'Lisa 19'!J13</f>
        <v>0</v>
      </c>
      <c r="N13" t="s">
        <v>42</v>
      </c>
      <c r="P13" s="11">
        <f t="shared" ref="P13:P40" si="1">B13</f>
        <v>0</v>
      </c>
      <c r="Q13">
        <v>1</v>
      </c>
      <c r="S13" s="12">
        <v>20209010</v>
      </c>
      <c r="W13" t="s">
        <v>43</v>
      </c>
      <c r="Y13">
        <v>0</v>
      </c>
      <c r="AB13">
        <v>0</v>
      </c>
      <c r="AD13" t="str">
        <f>CONCATENATE('Lisa 19'!$C$8,",TP800699")</f>
        <v>,TP800699</v>
      </c>
      <c r="AE13">
        <v>0</v>
      </c>
      <c r="AF13" s="13" t="e">
        <f>IF(VALUE(RIGHT(LEFT('Lisa 19'!J13,6),2))=42,"742",IF(VALUE(RIGHT(LEFT('Lisa 19'!J13,6),2))=10,"401",IF(VALUE(RIGHT(LEFT('Lisa 19'!J13,6),2))=22,"767",IF(VALUE(RIGHT(LEFT('Lisa 19'!J13,6),2))=33,"720",IF(VALUE(RIGHT(LEFT('Lisa 19'!J13,6),2))=17,"801",IF(VALUE(RIGHT(LEFT('Lisa 19'!J13,6),2))=96,"696",IF(VALUE(RIGHT(LEFT('Lisa 19'!J13,6),2))=77,"689","SISESTA PANGA KOOD!")))))))</f>
        <v>#VALUE!</v>
      </c>
      <c r="AH13">
        <v>0</v>
      </c>
      <c r="AJ13">
        <v>0</v>
      </c>
      <c r="AN13">
        <v>1</v>
      </c>
      <c r="AO13">
        <v>15.646599999999999</v>
      </c>
      <c r="AQ13">
        <v>0</v>
      </c>
      <c r="AR13">
        <v>0</v>
      </c>
      <c r="AU13">
        <v>0</v>
      </c>
      <c r="AX13">
        <f>'Lisa 19'!$C$8</f>
        <v>0</v>
      </c>
      <c r="BE13">
        <v>0</v>
      </c>
      <c r="BP13">
        <f>'Lisa 19'!$V$3</f>
        <v>0</v>
      </c>
    </row>
    <row r="14" spans="1:68" x14ac:dyDescent="0.35">
      <c r="A14" s="12">
        <v>1</v>
      </c>
      <c r="B14">
        <v>0</v>
      </c>
      <c r="C14">
        <v>55404010</v>
      </c>
      <c r="D14" t="str">
        <f>CONCATENATE('Lisa 19'!$A$8,",",'Lisa 19'!$C$8,",",'Lisa 19'!$G$8,",",'Lisa 19'!$J$8,",",'Lisa 19'!$M$8,",",'Lisa 19'!$S$8)</f>
        <v>,,,,,</v>
      </c>
      <c r="E14" t="str">
        <f>CONCATENATE('Lisa 19'!U13," ",'Lisa 19'!Q13," ",'Lisa 19'!W13)</f>
        <v xml:space="preserve">  </v>
      </c>
      <c r="F14">
        <f>'Lisa 19'!AH13</f>
        <v>0</v>
      </c>
      <c r="J14">
        <v>2</v>
      </c>
      <c r="P14" s="11"/>
    </row>
    <row r="15" spans="1:68" x14ac:dyDescent="0.35">
      <c r="A15" s="12"/>
      <c r="B15" s="11"/>
      <c r="H15" s="12"/>
      <c r="J15" s="11"/>
      <c r="P15" s="11"/>
    </row>
    <row r="16" spans="1:68" x14ac:dyDescent="0.35">
      <c r="A16" s="12">
        <f>A13+1</f>
        <v>2</v>
      </c>
      <c r="B16" s="11">
        <f>'Lisa 19'!$AE$3</f>
        <v>0</v>
      </c>
      <c r="C16">
        <f>'Lisa 19'!AH14</f>
        <v>0</v>
      </c>
      <c r="E16" t="str">
        <f>CONCATENATE("SKK taotlus,"," ",'Lisa 19'!$G$4,)</f>
        <v xml:space="preserve">SKK taotlus, </v>
      </c>
      <c r="G16">
        <v>14</v>
      </c>
      <c r="H16" s="12">
        <f>'Lisa 19'!G14</f>
        <v>0</v>
      </c>
      <c r="I16" s="13">
        <f>'Lisa 19'!B14</f>
        <v>0</v>
      </c>
      <c r="J16" s="11">
        <f t="shared" si="0"/>
        <v>14</v>
      </c>
      <c r="M16" s="14">
        <f>'Lisa 19'!J14</f>
        <v>0</v>
      </c>
      <c r="N16" t="s">
        <v>42</v>
      </c>
      <c r="P16" s="11">
        <f t="shared" si="1"/>
        <v>0</v>
      </c>
      <c r="Q16">
        <v>1</v>
      </c>
      <c r="S16" s="12">
        <v>20209010</v>
      </c>
      <c r="W16" t="s">
        <v>43</v>
      </c>
      <c r="Y16">
        <v>0</v>
      </c>
      <c r="AB16">
        <v>0</v>
      </c>
      <c r="AD16" t="str">
        <f>CONCATENATE('Lisa 19'!$C$8,",TP800699")</f>
        <v>,TP800699</v>
      </c>
      <c r="AE16">
        <v>0</v>
      </c>
      <c r="AF16" s="13" t="e">
        <f>IF(VALUE(RIGHT(LEFT('Lisa 19'!J14,6),2))=42,"742",IF(VALUE(RIGHT(LEFT('Lisa 19'!J14,6),2))=10,"401",IF(VALUE(RIGHT(LEFT('Lisa 19'!J14,6),2))=22,"767",IF(VALUE(RIGHT(LEFT('Lisa 19'!J14,6),2))=33,"720",IF(VALUE(RIGHT(LEFT('Lisa 19'!J14,6),2))=17,"801",IF(VALUE(RIGHT(LEFT('Lisa 19'!J14,6),2))=96,"696",IF(VALUE(RIGHT(LEFT('Lisa 19'!J14,6),2))=77,"689","SISESTA PANGA KOOD!")))))))</f>
        <v>#VALUE!</v>
      </c>
      <c r="AH16">
        <v>0</v>
      </c>
      <c r="AJ16">
        <v>0</v>
      </c>
      <c r="AN16">
        <v>1</v>
      </c>
      <c r="AO16">
        <v>15.646599999999999</v>
      </c>
      <c r="AQ16">
        <v>0</v>
      </c>
      <c r="AR16">
        <v>0</v>
      </c>
      <c r="AU16">
        <v>0</v>
      </c>
      <c r="AX16">
        <f>'Lisa 19'!$C$8</f>
        <v>0</v>
      </c>
      <c r="BE16">
        <v>0</v>
      </c>
      <c r="BP16">
        <f>'Lisa 19'!$V$3</f>
        <v>0</v>
      </c>
    </row>
    <row r="17" spans="1:68" x14ac:dyDescent="0.35">
      <c r="A17" s="12">
        <v>1</v>
      </c>
      <c r="B17">
        <v>0</v>
      </c>
      <c r="C17">
        <v>55404010</v>
      </c>
      <c r="D17" t="str">
        <f>CONCATENATE('Lisa 19'!$A$8,",",'Lisa 19'!$C$8,",",'Lisa 19'!$G$8,",",'Lisa 19'!$J$8,",",'Lisa 19'!$M$8,",",'Lisa 19'!$S$8)</f>
        <v>,,,,,</v>
      </c>
      <c r="E17" t="str">
        <f>CONCATENATE('Lisa 19'!U14," ",'Lisa 19'!Q14," ",'Lisa 19'!W14)</f>
        <v xml:space="preserve">  </v>
      </c>
      <c r="F17">
        <f>'Lisa 19'!AH14</f>
        <v>0</v>
      </c>
      <c r="J17">
        <v>2</v>
      </c>
      <c r="P17" s="11"/>
    </row>
    <row r="18" spans="1:68" x14ac:dyDescent="0.35">
      <c r="A18" s="12"/>
      <c r="B18" s="11"/>
      <c r="H18" s="12"/>
      <c r="J18" s="11"/>
      <c r="P18" s="11"/>
    </row>
    <row r="19" spans="1:68" x14ac:dyDescent="0.35">
      <c r="A19" s="12">
        <f>A16+1</f>
        <v>3</v>
      </c>
      <c r="B19" s="11">
        <f>'Lisa 19'!$AE$3</f>
        <v>0</v>
      </c>
      <c r="C19">
        <f>'Lisa 19'!AH15</f>
        <v>0</v>
      </c>
      <c r="E19" t="str">
        <f>CONCATENATE("SKK taotlus,"," ",'Lisa 19'!$G$4,)</f>
        <v xml:space="preserve">SKK taotlus, </v>
      </c>
      <c r="G19">
        <v>14</v>
      </c>
      <c r="H19" s="12">
        <f>'Lisa 19'!G15</f>
        <v>0</v>
      </c>
      <c r="I19" s="13">
        <f>'Lisa 19'!B15</f>
        <v>0</v>
      </c>
      <c r="J19" s="11">
        <f t="shared" si="0"/>
        <v>14</v>
      </c>
      <c r="M19" s="14">
        <f>'Lisa 19'!J15</f>
        <v>0</v>
      </c>
      <c r="N19" t="s">
        <v>42</v>
      </c>
      <c r="P19" s="11">
        <f t="shared" si="1"/>
        <v>0</v>
      </c>
      <c r="Q19">
        <v>1</v>
      </c>
      <c r="S19" s="12">
        <v>20209010</v>
      </c>
      <c r="W19" t="s">
        <v>43</v>
      </c>
      <c r="Y19">
        <v>0</v>
      </c>
      <c r="AB19">
        <v>0</v>
      </c>
      <c r="AD19" t="str">
        <f>CONCATENATE('Lisa 19'!$C$8,",TP800699")</f>
        <v>,TP800699</v>
      </c>
      <c r="AE19">
        <v>0</v>
      </c>
      <c r="AF19" s="13" t="e">
        <f>IF(VALUE(RIGHT(LEFT('Lisa 19'!J15,6),2))=42,"742",IF(VALUE(RIGHT(LEFT('Lisa 19'!J15,6),2))=10,"401",IF(VALUE(RIGHT(LEFT('Lisa 19'!J15,6),2))=22,"767",IF(VALUE(RIGHT(LEFT('Lisa 19'!J15,6),2))=33,"720",IF(VALUE(RIGHT(LEFT('Lisa 19'!J15,6),2))=17,"801",IF(VALUE(RIGHT(LEFT('Lisa 19'!J15,6),2))=96,"696",IF(VALUE(RIGHT(LEFT('Lisa 19'!J15,6),2))=77,"689","SISESTA PANGA KOOD!")))))))</f>
        <v>#VALUE!</v>
      </c>
      <c r="AH19">
        <v>0</v>
      </c>
      <c r="AJ19">
        <v>0</v>
      </c>
      <c r="AN19">
        <v>1</v>
      </c>
      <c r="AO19">
        <v>15.646599999999999</v>
      </c>
      <c r="AQ19">
        <v>0</v>
      </c>
      <c r="AR19">
        <v>0</v>
      </c>
      <c r="AU19">
        <v>0</v>
      </c>
      <c r="AX19">
        <f>'Lisa 19'!$C$8</f>
        <v>0</v>
      </c>
      <c r="BE19">
        <v>0</v>
      </c>
      <c r="BP19">
        <f>'Lisa 19'!$V$3</f>
        <v>0</v>
      </c>
    </row>
    <row r="20" spans="1:68" x14ac:dyDescent="0.35">
      <c r="A20" s="12">
        <v>1</v>
      </c>
      <c r="B20">
        <v>0</v>
      </c>
      <c r="C20">
        <v>55404010</v>
      </c>
      <c r="D20" t="str">
        <f>CONCATENATE('Lisa 19'!$A$8,",",'Lisa 19'!$C$8,",",'Lisa 19'!$G$8,",",'Lisa 19'!$J$8,",",'Lisa 19'!$M$8,",",'Lisa 19'!$S$8)</f>
        <v>,,,,,</v>
      </c>
      <c r="E20" t="str">
        <f>CONCATENATE('Lisa 19'!U15," ",'Lisa 19'!Q15," ",'Lisa 19'!W15)</f>
        <v xml:space="preserve">  </v>
      </c>
      <c r="F20">
        <f>'Lisa 19'!AH15</f>
        <v>0</v>
      </c>
      <c r="J20">
        <v>2</v>
      </c>
      <c r="P20" s="11"/>
    </row>
    <row r="21" spans="1:68" x14ac:dyDescent="0.35">
      <c r="B21" s="11"/>
      <c r="H21" s="12"/>
      <c r="J21" s="11"/>
      <c r="P21" s="11"/>
    </row>
    <row r="22" spans="1:68" x14ac:dyDescent="0.35">
      <c r="A22" s="12">
        <f>A19+1</f>
        <v>4</v>
      </c>
      <c r="B22" s="11">
        <f>'Lisa 19'!$AE$3</f>
        <v>0</v>
      </c>
      <c r="C22">
        <f>'Lisa 19'!AH16</f>
        <v>0</v>
      </c>
      <c r="E22" t="str">
        <f>CONCATENATE("SKK taotlus,"," ",'Lisa 19'!$G$4,)</f>
        <v xml:space="preserve">SKK taotlus, </v>
      </c>
      <c r="G22">
        <v>14</v>
      </c>
      <c r="H22" s="12">
        <f>'Lisa 19'!G16</f>
        <v>0</v>
      </c>
      <c r="I22" s="13">
        <f>'Lisa 19'!B16</f>
        <v>0</v>
      </c>
      <c r="J22" s="11">
        <f t="shared" si="0"/>
        <v>14</v>
      </c>
      <c r="M22" s="14">
        <f>'Lisa 19'!J16</f>
        <v>0</v>
      </c>
      <c r="N22" t="s">
        <v>42</v>
      </c>
      <c r="P22" s="11">
        <f t="shared" si="1"/>
        <v>0</v>
      </c>
      <c r="Q22">
        <v>1</v>
      </c>
      <c r="S22" s="12">
        <v>20209010</v>
      </c>
      <c r="W22" t="s">
        <v>43</v>
      </c>
      <c r="Y22">
        <v>0</v>
      </c>
      <c r="AB22">
        <v>0</v>
      </c>
      <c r="AD22" t="str">
        <f>CONCATENATE('Lisa 19'!$C$8,",TP800699")</f>
        <v>,TP800699</v>
      </c>
      <c r="AE22">
        <v>0</v>
      </c>
      <c r="AF22" s="13" t="e">
        <f>IF(VALUE(RIGHT(LEFT('Lisa 19'!J16,6),2))=42,"742",IF(VALUE(RIGHT(LEFT('Lisa 19'!J16,6),2))=10,"401",IF(VALUE(RIGHT(LEFT('Lisa 19'!J16,6),2))=22,"767",IF(VALUE(RIGHT(LEFT('Lisa 19'!J16,6),2))=33,"720",IF(VALUE(RIGHT(LEFT('Lisa 19'!J16,6),2))=17,"801",IF(VALUE(RIGHT(LEFT('Lisa 19'!J16,6),2))=96,"696",IF(VALUE(RIGHT(LEFT('Lisa 19'!J16,6),2))=77,"689","SISESTA PANGA KOOD!")))))))</f>
        <v>#VALUE!</v>
      </c>
      <c r="AH22">
        <v>0</v>
      </c>
      <c r="AJ22">
        <v>0</v>
      </c>
      <c r="AN22">
        <v>1</v>
      </c>
      <c r="AO22">
        <v>15.646599999999999</v>
      </c>
      <c r="AQ22">
        <v>0</v>
      </c>
      <c r="AR22">
        <v>0</v>
      </c>
      <c r="AU22">
        <v>0</v>
      </c>
      <c r="AX22">
        <f>'Lisa 19'!$C$8</f>
        <v>0</v>
      </c>
      <c r="BE22">
        <v>0</v>
      </c>
      <c r="BP22">
        <f>'Lisa 19'!$V$3</f>
        <v>0</v>
      </c>
    </row>
    <row r="23" spans="1:68" x14ac:dyDescent="0.35">
      <c r="A23" s="12">
        <v>1</v>
      </c>
      <c r="B23">
        <v>0</v>
      </c>
      <c r="C23">
        <v>55404010</v>
      </c>
      <c r="D23" t="str">
        <f>CONCATENATE('Lisa 19'!$A$8,",",'Lisa 19'!$C$8,",",'Lisa 19'!$G$8,",",'Lisa 19'!$J$8,",",'Lisa 19'!$M$8,",",'Lisa 19'!$S$8)</f>
        <v>,,,,,</v>
      </c>
      <c r="E23" t="str">
        <f>CONCATENATE('Lisa 19'!U16," ",'Lisa 19'!Q16," ",'Lisa 19'!W16)</f>
        <v xml:space="preserve">  </v>
      </c>
      <c r="F23">
        <f>'Lisa 19'!AH16</f>
        <v>0</v>
      </c>
      <c r="J23">
        <v>2</v>
      </c>
      <c r="P23" s="11"/>
    </row>
    <row r="24" spans="1:68" x14ac:dyDescent="0.35">
      <c r="A24" s="12"/>
      <c r="B24" s="11"/>
      <c r="H24" s="12"/>
      <c r="J24" s="11"/>
      <c r="P24" s="11"/>
    </row>
    <row r="25" spans="1:68" x14ac:dyDescent="0.35">
      <c r="A25" s="12">
        <f>A22+1</f>
        <v>5</v>
      </c>
      <c r="B25" s="11">
        <f>'Lisa 19'!$AE$3</f>
        <v>0</v>
      </c>
      <c r="C25">
        <f>'Lisa 19'!AH17</f>
        <v>0</v>
      </c>
      <c r="E25" t="str">
        <f>CONCATENATE("SKK taotlus,"," ",'Lisa 19'!$G$4,)</f>
        <v xml:space="preserve">SKK taotlus, </v>
      </c>
      <c r="G25">
        <v>14</v>
      </c>
      <c r="H25" s="12">
        <f>'Lisa 19'!G17</f>
        <v>0</v>
      </c>
      <c r="I25" s="13">
        <f>'Lisa 19'!B17</f>
        <v>0</v>
      </c>
      <c r="J25" s="11">
        <f t="shared" si="0"/>
        <v>14</v>
      </c>
      <c r="M25" s="14">
        <f>'Lisa 19'!J17</f>
        <v>0</v>
      </c>
      <c r="N25" t="s">
        <v>42</v>
      </c>
      <c r="P25" s="11">
        <f t="shared" si="1"/>
        <v>0</v>
      </c>
      <c r="Q25">
        <v>1</v>
      </c>
      <c r="S25" s="12">
        <v>20209010</v>
      </c>
      <c r="W25" t="s">
        <v>43</v>
      </c>
      <c r="Y25">
        <v>0</v>
      </c>
      <c r="AB25">
        <v>0</v>
      </c>
      <c r="AD25" t="str">
        <f>CONCATENATE('Lisa 19'!$C$8,",TP800699")</f>
        <v>,TP800699</v>
      </c>
      <c r="AE25">
        <v>0</v>
      </c>
      <c r="AF25" s="13" t="e">
        <f>IF(VALUE(RIGHT(LEFT('Lisa 19'!J17,6),2))=42,"742",IF(VALUE(RIGHT(LEFT('Lisa 19'!J17,6),2))=10,"401",IF(VALUE(RIGHT(LEFT('Lisa 19'!J17,6),2))=22,"767",IF(VALUE(RIGHT(LEFT('Lisa 19'!J17,6),2))=33,"720",IF(VALUE(RIGHT(LEFT('Lisa 19'!J17,6),2))=17,"801",IF(VALUE(RIGHT(LEFT('Lisa 19'!J17,6),2))=96,"696",IF(VALUE(RIGHT(LEFT('Lisa 19'!J17,6),2))=77,"689","SISESTA PANGA KOOD!")))))))</f>
        <v>#VALUE!</v>
      </c>
      <c r="AH25">
        <v>0</v>
      </c>
      <c r="AJ25">
        <v>0</v>
      </c>
      <c r="AN25">
        <v>1</v>
      </c>
      <c r="AO25">
        <v>15.646599999999999</v>
      </c>
      <c r="AQ25">
        <v>0</v>
      </c>
      <c r="AR25">
        <v>0</v>
      </c>
      <c r="AU25">
        <v>0</v>
      </c>
      <c r="AX25">
        <f>'Lisa 19'!$C$8</f>
        <v>0</v>
      </c>
      <c r="BE25">
        <v>0</v>
      </c>
      <c r="BP25">
        <f>'Lisa 19'!$V$3</f>
        <v>0</v>
      </c>
    </row>
    <row r="26" spans="1:68" x14ac:dyDescent="0.35">
      <c r="A26" s="12">
        <v>1</v>
      </c>
      <c r="B26">
        <v>0</v>
      </c>
      <c r="C26">
        <v>55404010</v>
      </c>
      <c r="D26" t="str">
        <f>CONCATENATE('Lisa 19'!$A$8,",",'Lisa 19'!$C$8,",",'Lisa 19'!$G$8,",",'Lisa 19'!$J$8,",",'Lisa 19'!$M$8,",",'Lisa 19'!$S$8)</f>
        <v>,,,,,</v>
      </c>
      <c r="E26" t="str">
        <f>CONCATENATE('Lisa 19'!U17," ",'Lisa 19'!Q17," ",'Lisa 19'!W17)</f>
        <v xml:space="preserve">  </v>
      </c>
      <c r="F26">
        <f>'Lisa 19'!AH17</f>
        <v>0</v>
      </c>
      <c r="J26">
        <v>2</v>
      </c>
      <c r="P26" s="11"/>
    </row>
    <row r="27" spans="1:68" x14ac:dyDescent="0.35">
      <c r="A27" s="12"/>
      <c r="B27" s="11"/>
      <c r="H27" s="12"/>
      <c r="J27" s="11"/>
      <c r="P27" s="11"/>
    </row>
    <row r="28" spans="1:68" x14ac:dyDescent="0.35">
      <c r="A28" s="12">
        <f>A25+1</f>
        <v>6</v>
      </c>
      <c r="B28" s="11">
        <f>'Lisa 19'!$AE$3</f>
        <v>0</v>
      </c>
      <c r="C28">
        <f>'Lisa 19'!AH18</f>
        <v>0</v>
      </c>
      <c r="E28" t="str">
        <f>CONCATENATE("SKK taotlus,"," ",'Lisa 19'!$G$4,)</f>
        <v xml:space="preserve">SKK taotlus, </v>
      </c>
      <c r="G28">
        <v>14</v>
      </c>
      <c r="H28" s="12">
        <f>'Lisa 19'!G18</f>
        <v>0</v>
      </c>
      <c r="I28" s="13">
        <f>'Lisa 19'!B18</f>
        <v>0</v>
      </c>
      <c r="J28" s="11">
        <f t="shared" si="0"/>
        <v>14</v>
      </c>
      <c r="M28" s="14">
        <f>'Lisa 19'!J18</f>
        <v>0</v>
      </c>
      <c r="N28" t="s">
        <v>42</v>
      </c>
      <c r="P28" s="11">
        <f t="shared" si="1"/>
        <v>0</v>
      </c>
      <c r="Q28">
        <v>1</v>
      </c>
      <c r="S28" s="12">
        <v>20209010</v>
      </c>
      <c r="W28" t="s">
        <v>43</v>
      </c>
      <c r="Y28">
        <v>0</v>
      </c>
      <c r="AB28">
        <v>0</v>
      </c>
      <c r="AD28" t="str">
        <f>CONCATENATE('Lisa 19'!$C$8,",TP800699")</f>
        <v>,TP800699</v>
      </c>
      <c r="AE28">
        <v>0</v>
      </c>
      <c r="AF28" s="13" t="e">
        <f>IF(VALUE(RIGHT(LEFT('Lisa 19'!J18,6),2))=42,"742",IF(VALUE(RIGHT(LEFT('Lisa 19'!J18,6),2))=10,"401",IF(VALUE(RIGHT(LEFT('Lisa 19'!J18,6),2))=22,"767",IF(VALUE(RIGHT(LEFT('Lisa 19'!J18,6),2))=33,"720",IF(VALUE(RIGHT(LEFT('Lisa 19'!J18,6),2))=17,"801",IF(VALUE(RIGHT(LEFT('Lisa 19'!J18,6),2))=96,"696",IF(VALUE(RIGHT(LEFT('Lisa 19'!J18,6),2))=77,"689","SISESTA PANGA KOOD!")))))))</f>
        <v>#VALUE!</v>
      </c>
      <c r="AH28">
        <v>0</v>
      </c>
      <c r="AJ28">
        <v>0</v>
      </c>
      <c r="AN28">
        <v>1</v>
      </c>
      <c r="AO28">
        <v>15.646599999999999</v>
      </c>
      <c r="AQ28">
        <v>0</v>
      </c>
      <c r="AR28">
        <v>0</v>
      </c>
      <c r="AU28">
        <v>0</v>
      </c>
      <c r="AX28">
        <f>'Lisa 19'!$C$8</f>
        <v>0</v>
      </c>
      <c r="BE28">
        <v>0</v>
      </c>
      <c r="BP28">
        <f>'Lisa 19'!$V$3</f>
        <v>0</v>
      </c>
    </row>
    <row r="29" spans="1:68" x14ac:dyDescent="0.35">
      <c r="A29" s="12">
        <v>1</v>
      </c>
      <c r="B29">
        <v>0</v>
      </c>
      <c r="C29">
        <v>55404010</v>
      </c>
      <c r="D29" t="str">
        <f>CONCATENATE('Lisa 19'!$A$8,",",'Lisa 19'!$C$8,",",'Lisa 19'!$G$8,",",'Lisa 19'!$J$8,",",'Lisa 19'!$M$8,",",'Lisa 19'!$S$8)</f>
        <v>,,,,,</v>
      </c>
      <c r="E29" t="str">
        <f>CONCATENATE('Lisa 19'!U18," ",'Lisa 19'!Q18," ",'Lisa 19'!W18)</f>
        <v xml:space="preserve">  </v>
      </c>
      <c r="F29">
        <f>'Lisa 19'!AH18</f>
        <v>0</v>
      </c>
      <c r="J29">
        <v>2</v>
      </c>
      <c r="P29" s="11"/>
    </row>
    <row r="30" spans="1:68" x14ac:dyDescent="0.35">
      <c r="A30" s="12"/>
      <c r="B30" s="11"/>
      <c r="H30" s="12"/>
      <c r="J30" s="11"/>
      <c r="P30" s="11"/>
    </row>
    <row r="31" spans="1:68" x14ac:dyDescent="0.35">
      <c r="A31" s="12">
        <f>A28+1</f>
        <v>7</v>
      </c>
      <c r="B31" s="11">
        <f>'Lisa 19'!$AE$3</f>
        <v>0</v>
      </c>
      <c r="C31">
        <f>'Lisa 19'!AH19</f>
        <v>0</v>
      </c>
      <c r="E31" t="str">
        <f>CONCATENATE("SKK taotlus,"," ",'Lisa 19'!$G$4,)</f>
        <v xml:space="preserve">SKK taotlus, </v>
      </c>
      <c r="G31">
        <v>14</v>
      </c>
      <c r="H31" s="12">
        <f>'Lisa 19'!G19</f>
        <v>0</v>
      </c>
      <c r="I31" s="13">
        <f>'Lisa 19'!B19</f>
        <v>0</v>
      </c>
      <c r="J31" s="11">
        <f t="shared" si="0"/>
        <v>14</v>
      </c>
      <c r="M31" s="14">
        <f>'Lisa 19'!J19</f>
        <v>0</v>
      </c>
      <c r="N31" t="s">
        <v>42</v>
      </c>
      <c r="P31" s="11">
        <f t="shared" si="1"/>
        <v>0</v>
      </c>
      <c r="Q31">
        <v>1</v>
      </c>
      <c r="S31" s="12">
        <v>20209010</v>
      </c>
      <c r="W31" t="s">
        <v>43</v>
      </c>
      <c r="Y31">
        <v>0</v>
      </c>
      <c r="AB31">
        <v>0</v>
      </c>
      <c r="AD31" t="str">
        <f>CONCATENATE('Lisa 19'!$C$8,",TP800699")</f>
        <v>,TP800699</v>
      </c>
      <c r="AE31">
        <v>0</v>
      </c>
      <c r="AF31" s="13" t="e">
        <f>IF(VALUE(RIGHT(LEFT('Lisa 19'!J19,6),2))=42,"742",IF(VALUE(RIGHT(LEFT('Lisa 19'!J19,6),2))=10,"401",IF(VALUE(RIGHT(LEFT('Lisa 19'!J19,6),2))=22,"767",IF(VALUE(RIGHT(LEFT('Lisa 19'!J19,6),2))=33,"720",IF(VALUE(RIGHT(LEFT('Lisa 19'!J19,6),2))=17,"801",IF(VALUE(RIGHT(LEFT('Lisa 19'!J19,6),2))=96,"696",IF(VALUE(RIGHT(LEFT('Lisa 19'!J19,6),2))=77,"689","SISESTA PANGA KOOD!")))))))</f>
        <v>#VALUE!</v>
      </c>
      <c r="AH31">
        <v>0</v>
      </c>
      <c r="AJ31">
        <v>0</v>
      </c>
      <c r="AN31">
        <v>1</v>
      </c>
      <c r="AO31">
        <v>15.646599999999999</v>
      </c>
      <c r="AQ31">
        <v>0</v>
      </c>
      <c r="AR31">
        <v>0</v>
      </c>
      <c r="AU31">
        <v>0</v>
      </c>
      <c r="AX31">
        <f>'Lisa 19'!$C$8</f>
        <v>0</v>
      </c>
      <c r="BE31">
        <v>0</v>
      </c>
      <c r="BP31">
        <f>'Lisa 19'!$V$3</f>
        <v>0</v>
      </c>
    </row>
    <row r="32" spans="1:68" x14ac:dyDescent="0.35">
      <c r="A32" s="12">
        <v>1</v>
      </c>
      <c r="B32">
        <v>0</v>
      </c>
      <c r="C32">
        <v>55404010</v>
      </c>
      <c r="D32" t="str">
        <f>CONCATENATE('Lisa 19'!$A$8,",",'Lisa 19'!$C$8,",",'Lisa 19'!$G$8,",",'Lisa 19'!$J$8,",",'Lisa 19'!$M$8,",",'Lisa 19'!$S$8)</f>
        <v>,,,,,</v>
      </c>
      <c r="E32" t="str">
        <f>CONCATENATE('Lisa 19'!U19," ",'Lisa 19'!Q19," ",'Lisa 19'!W19)</f>
        <v xml:space="preserve">  </v>
      </c>
      <c r="F32">
        <f>'Lisa 19'!AH19</f>
        <v>0</v>
      </c>
      <c r="J32">
        <v>2</v>
      </c>
      <c r="P32" s="11"/>
    </row>
    <row r="33" spans="1:68" x14ac:dyDescent="0.35">
      <c r="A33" s="12"/>
      <c r="B33" s="11"/>
      <c r="H33" s="12"/>
      <c r="J33" s="11"/>
      <c r="P33" s="11"/>
    </row>
    <row r="34" spans="1:68" x14ac:dyDescent="0.35">
      <c r="A34" s="12">
        <f>A31+1</f>
        <v>8</v>
      </c>
      <c r="B34" s="11">
        <f>'Lisa 19'!$AE$3</f>
        <v>0</v>
      </c>
      <c r="C34">
        <f>'Lisa 19'!AH20</f>
        <v>0</v>
      </c>
      <c r="E34" t="str">
        <f>CONCATENATE("SKK taotlus,"," ",'Lisa 19'!$G$4,)</f>
        <v xml:space="preserve">SKK taotlus, </v>
      </c>
      <c r="G34">
        <v>14</v>
      </c>
      <c r="H34" s="12">
        <f>'Lisa 19'!G20</f>
        <v>0</v>
      </c>
      <c r="I34" s="13">
        <f>'Lisa 19'!B20</f>
        <v>0</v>
      </c>
      <c r="J34" s="11">
        <f t="shared" si="0"/>
        <v>14</v>
      </c>
      <c r="M34" s="14">
        <f>'Lisa 19'!J20</f>
        <v>0</v>
      </c>
      <c r="N34" t="s">
        <v>42</v>
      </c>
      <c r="P34" s="11">
        <f t="shared" si="1"/>
        <v>0</v>
      </c>
      <c r="Q34">
        <v>1</v>
      </c>
      <c r="S34" s="12">
        <v>20209010</v>
      </c>
      <c r="W34" t="s">
        <v>43</v>
      </c>
      <c r="Y34">
        <v>0</v>
      </c>
      <c r="AB34">
        <v>0</v>
      </c>
      <c r="AD34" t="str">
        <f>CONCATENATE('Lisa 19'!$C$8,",TP800699")</f>
        <v>,TP800699</v>
      </c>
      <c r="AE34">
        <v>0</v>
      </c>
      <c r="AF34" s="13" t="e">
        <f>IF(VALUE(RIGHT(LEFT('Lisa 19'!J20,6),2))=42,"742",IF(VALUE(RIGHT(LEFT('Lisa 19'!J20,6),2))=10,"401",IF(VALUE(RIGHT(LEFT('Lisa 19'!J20,6),2))=22,"767",IF(VALUE(RIGHT(LEFT('Lisa 19'!J20,6),2))=33,"720",IF(VALUE(RIGHT(LEFT('Lisa 19'!J20,6),2))=17,"801",IF(VALUE(RIGHT(LEFT('Lisa 19'!J20,6),2))=96,"696",IF(VALUE(RIGHT(LEFT('Lisa 19'!J20,6),2))=77,"689","SISESTA PANGA KOOD!")))))))</f>
        <v>#VALUE!</v>
      </c>
      <c r="AH34">
        <v>0</v>
      </c>
      <c r="AJ34">
        <v>0</v>
      </c>
      <c r="AN34">
        <v>1</v>
      </c>
      <c r="AO34">
        <v>15.646599999999999</v>
      </c>
      <c r="AQ34">
        <v>0</v>
      </c>
      <c r="AR34">
        <v>0</v>
      </c>
      <c r="AU34">
        <v>0</v>
      </c>
      <c r="AX34">
        <f>'Lisa 19'!$C$8</f>
        <v>0</v>
      </c>
      <c r="BE34">
        <v>0</v>
      </c>
      <c r="BP34">
        <f>'Lisa 19'!$V$3</f>
        <v>0</v>
      </c>
    </row>
    <row r="35" spans="1:68" x14ac:dyDescent="0.35">
      <c r="A35" s="12">
        <v>1</v>
      </c>
      <c r="B35">
        <v>0</v>
      </c>
      <c r="C35">
        <v>55404010</v>
      </c>
      <c r="D35" t="str">
        <f>CONCATENATE('Lisa 19'!$A$8,",",'Lisa 19'!$C$8,",",'Lisa 19'!$G$8,",",'Lisa 19'!$J$8,",",'Lisa 19'!$M$8,",",'Lisa 19'!$S$8)</f>
        <v>,,,,,</v>
      </c>
      <c r="E35" t="str">
        <f>CONCATENATE('Lisa 19'!U20," ",'Lisa 19'!Q20," ",'Lisa 19'!W20)</f>
        <v xml:space="preserve">  </v>
      </c>
      <c r="F35">
        <f>'Lisa 19'!AH20</f>
        <v>0</v>
      </c>
      <c r="J35">
        <v>2</v>
      </c>
      <c r="P35" s="11"/>
    </row>
    <row r="36" spans="1:68" x14ac:dyDescent="0.35">
      <c r="A36" s="12"/>
      <c r="B36" s="11"/>
      <c r="H36" s="12"/>
      <c r="J36" s="11"/>
      <c r="P36" s="11"/>
    </row>
    <row r="37" spans="1:68" x14ac:dyDescent="0.35">
      <c r="A37" s="12">
        <f>A34+1</f>
        <v>9</v>
      </c>
      <c r="B37" s="11">
        <f>'Lisa 19'!$AE$3</f>
        <v>0</v>
      </c>
      <c r="C37">
        <f>'Lisa 19'!AH21</f>
        <v>0</v>
      </c>
      <c r="E37" t="str">
        <f>CONCATENATE("SKK taotlus,"," ",'Lisa 19'!$G$4,)</f>
        <v xml:space="preserve">SKK taotlus, </v>
      </c>
      <c r="G37">
        <v>14</v>
      </c>
      <c r="H37" s="12">
        <f>'Lisa 19'!G21</f>
        <v>0</v>
      </c>
      <c r="I37" s="13">
        <f>'Lisa 19'!B21</f>
        <v>0</v>
      </c>
      <c r="J37" s="11">
        <f t="shared" si="0"/>
        <v>14</v>
      </c>
      <c r="M37" s="14">
        <f>'Lisa 19'!J21</f>
        <v>0</v>
      </c>
      <c r="N37" t="s">
        <v>42</v>
      </c>
      <c r="P37" s="11">
        <f t="shared" si="1"/>
        <v>0</v>
      </c>
      <c r="Q37">
        <v>1</v>
      </c>
      <c r="S37" s="12">
        <v>20209010</v>
      </c>
      <c r="W37" t="s">
        <v>43</v>
      </c>
      <c r="Y37">
        <v>0</v>
      </c>
      <c r="AB37">
        <v>0</v>
      </c>
      <c r="AD37" t="str">
        <f>CONCATENATE('Lisa 19'!$C$8,",TP800699")</f>
        <v>,TP800699</v>
      </c>
      <c r="AE37">
        <v>0</v>
      </c>
      <c r="AF37" s="13" t="e">
        <f>IF(VALUE(RIGHT(LEFT('Lisa 19'!J21,6),2))=42,"742",IF(VALUE(RIGHT(LEFT('Lisa 19'!J21,6),2))=10,"401",IF(VALUE(RIGHT(LEFT('Lisa 19'!J21,6),2))=22,"767",IF(VALUE(RIGHT(LEFT('Lisa 19'!J21,6),2))=33,"720",IF(VALUE(RIGHT(LEFT('Lisa 19'!J21,6),2))=17,"801",IF(VALUE(RIGHT(LEFT('Lisa 19'!J21,6),2))=96,"696",IF(VALUE(RIGHT(LEFT('Lisa 19'!J21,6),2))=77,"689","SISESTA PANGA KOOD!")))))))</f>
        <v>#VALUE!</v>
      </c>
      <c r="AH37">
        <v>0</v>
      </c>
      <c r="AJ37">
        <v>0</v>
      </c>
      <c r="AN37">
        <v>1</v>
      </c>
      <c r="AO37">
        <v>15.646599999999999</v>
      </c>
      <c r="AQ37">
        <v>0</v>
      </c>
      <c r="AR37">
        <v>0</v>
      </c>
      <c r="AU37">
        <v>0</v>
      </c>
      <c r="AX37">
        <f>'Lisa 19'!$C$8</f>
        <v>0</v>
      </c>
      <c r="BE37">
        <v>0</v>
      </c>
      <c r="BP37">
        <f>'Lisa 19'!$V$3</f>
        <v>0</v>
      </c>
    </row>
    <row r="38" spans="1:68" x14ac:dyDescent="0.35">
      <c r="A38" s="12">
        <v>1</v>
      </c>
      <c r="B38">
        <v>0</v>
      </c>
      <c r="C38">
        <v>55404010</v>
      </c>
      <c r="D38" t="str">
        <f>CONCATENATE('Lisa 19'!$A$8,",",'Lisa 19'!$C$8,",",'Lisa 19'!$G$8,",",'Lisa 19'!$J$8,",",'Lisa 19'!$M$8,",",'Lisa 19'!$S$8)</f>
        <v>,,,,,</v>
      </c>
      <c r="E38" t="str">
        <f>CONCATENATE('Lisa 19'!U21," ",'Lisa 19'!Q21," ",'Lisa 19'!W21)</f>
        <v xml:space="preserve">  </v>
      </c>
      <c r="F38">
        <f>'Lisa 19'!AH21</f>
        <v>0</v>
      </c>
      <c r="J38">
        <v>2</v>
      </c>
      <c r="P38" s="11"/>
    </row>
    <row r="39" spans="1:68" x14ac:dyDescent="0.35">
      <c r="A39" s="12"/>
      <c r="B39" s="11"/>
      <c r="H39" s="12"/>
      <c r="J39" s="11"/>
      <c r="P39" s="11"/>
    </row>
    <row r="40" spans="1:68" x14ac:dyDescent="0.35">
      <c r="A40" s="12">
        <f>A37+1</f>
        <v>10</v>
      </c>
      <c r="B40" s="11">
        <f>'Lisa 19'!$AE$3</f>
        <v>0</v>
      </c>
      <c r="C40">
        <f>'Lisa 19'!AH22</f>
        <v>0</v>
      </c>
      <c r="E40" t="str">
        <f>CONCATENATE("SKK taotlus,"," ",'Lisa 19'!$G$4,)</f>
        <v xml:space="preserve">SKK taotlus, </v>
      </c>
      <c r="G40">
        <v>14</v>
      </c>
      <c r="H40" s="12">
        <f>'Lisa 19'!G22</f>
        <v>0</v>
      </c>
      <c r="I40" s="13">
        <f>'Lisa 19'!B22</f>
        <v>0</v>
      </c>
      <c r="J40" s="11">
        <f t="shared" si="0"/>
        <v>14</v>
      </c>
      <c r="M40" s="14">
        <f>'Lisa 19'!J22</f>
        <v>0</v>
      </c>
      <c r="N40" t="s">
        <v>42</v>
      </c>
      <c r="P40" s="11">
        <f t="shared" si="1"/>
        <v>0</v>
      </c>
      <c r="Q40">
        <v>1</v>
      </c>
      <c r="S40" s="12">
        <v>20209010</v>
      </c>
      <c r="W40" t="s">
        <v>43</v>
      </c>
      <c r="Y40">
        <v>0</v>
      </c>
      <c r="AB40">
        <v>0</v>
      </c>
      <c r="AD40" t="str">
        <f>CONCATENATE('Lisa 19'!$C$8,",TP800699")</f>
        <v>,TP800699</v>
      </c>
      <c r="AE40">
        <v>0</v>
      </c>
      <c r="AF40" s="13" t="e">
        <f>IF(VALUE(RIGHT(LEFT('Lisa 19'!J22,6),2))=42,"742",IF(VALUE(RIGHT(LEFT('Lisa 19'!J22,6),2))=10,"401",IF(VALUE(RIGHT(LEFT('Lisa 19'!J22,6),2))=22,"767",IF(VALUE(RIGHT(LEFT('Lisa 19'!J22,6),2))=33,"720",IF(VALUE(RIGHT(LEFT('Lisa 19'!J22,6),2))=17,"801",IF(VALUE(RIGHT(LEFT('Lisa 19'!J22,6),2))=96,"696",IF(VALUE(RIGHT(LEFT('Lisa 19'!J22,6),2))=77,"689","SISESTA PANGA KOOD!")))))))</f>
        <v>#VALUE!</v>
      </c>
      <c r="AH40">
        <v>0</v>
      </c>
      <c r="AJ40">
        <v>0</v>
      </c>
      <c r="AN40">
        <v>1</v>
      </c>
      <c r="AO40">
        <v>15.646599999999999</v>
      </c>
      <c r="AQ40">
        <v>0</v>
      </c>
      <c r="AR40">
        <v>0</v>
      </c>
      <c r="AU40">
        <v>0</v>
      </c>
      <c r="AX40">
        <f>'Lisa 19'!$C$8</f>
        <v>0</v>
      </c>
      <c r="BE40">
        <v>0</v>
      </c>
      <c r="BP40">
        <f>'Lisa 19'!$V$3</f>
        <v>0</v>
      </c>
    </row>
    <row r="41" spans="1:68" x14ac:dyDescent="0.35">
      <c r="A41" s="12">
        <v>1</v>
      </c>
      <c r="B41">
        <v>0</v>
      </c>
      <c r="C41">
        <v>55404010</v>
      </c>
      <c r="D41" t="str">
        <f>CONCATENATE('Lisa 19'!$A$8,",",'Lisa 19'!$C$8,",",'Lisa 19'!$G$8,",",'Lisa 19'!$J$8,",",'Lisa 19'!$M$8,",",'Lisa 19'!$S$8)</f>
        <v>,,,,,</v>
      </c>
      <c r="E41" t="str">
        <f>CONCATENATE('Lisa 19'!U22," ",'Lisa 19'!Q22," ",'Lisa 19'!W22)</f>
        <v xml:space="preserve">  </v>
      </c>
      <c r="F41">
        <f>'Lisa 19'!AH22</f>
        <v>0</v>
      </c>
      <c r="J41">
        <v>2</v>
      </c>
      <c r="P41" s="11"/>
    </row>
    <row r="42" spans="1:68" x14ac:dyDescent="0.35">
      <c r="A42" s="12"/>
      <c r="B42" s="11"/>
      <c r="H42" s="12"/>
      <c r="J42" s="11"/>
      <c r="P42" s="11"/>
    </row>
    <row r="43" spans="1:68" x14ac:dyDescent="0.35">
      <c r="A43" s="12">
        <f>A40+1</f>
        <v>11</v>
      </c>
      <c r="B43" s="11">
        <f>'Lisa 19'!$AE$3</f>
        <v>0</v>
      </c>
      <c r="C43">
        <f>'Lisa 19'!AH23</f>
        <v>0</v>
      </c>
      <c r="E43" t="str">
        <f>CONCATENATE("SKK taotlus,"," ",'Lisa 19'!$G$4,)</f>
        <v xml:space="preserve">SKK taotlus, </v>
      </c>
      <c r="G43">
        <v>14</v>
      </c>
      <c r="H43" s="12">
        <f>'Lisa 19'!G23</f>
        <v>0</v>
      </c>
      <c r="I43" s="13">
        <f>'Lisa 19'!B23</f>
        <v>0</v>
      </c>
      <c r="J43" s="11">
        <f t="shared" ref="J43:J232" si="2">B43+$G$10</f>
        <v>14</v>
      </c>
      <c r="M43" s="14">
        <f>'Lisa 19'!J23</f>
        <v>0</v>
      </c>
      <c r="N43" t="s">
        <v>42</v>
      </c>
      <c r="P43" s="11">
        <f t="shared" ref="P43:P232" si="3">B43</f>
        <v>0</v>
      </c>
      <c r="Q43">
        <v>1</v>
      </c>
      <c r="S43" s="12">
        <v>20209010</v>
      </c>
      <c r="W43" t="s">
        <v>43</v>
      </c>
      <c r="Y43">
        <v>0</v>
      </c>
      <c r="AB43">
        <v>0</v>
      </c>
      <c r="AD43" t="str">
        <f>CONCATENATE('Lisa 19'!$C$8,",TP800699")</f>
        <v>,TP800699</v>
      </c>
      <c r="AE43">
        <v>0</v>
      </c>
      <c r="AF43" s="13" t="e">
        <f>IF(VALUE(RIGHT(LEFT('Lisa 19'!J23,6),2))=42,"742",IF(VALUE(RIGHT(LEFT('Lisa 19'!J23,6),2))=10,"401",IF(VALUE(RIGHT(LEFT('Lisa 19'!J23,6),2))=22,"767",IF(VALUE(RIGHT(LEFT('Lisa 19'!J23,6),2))=33,"720",IF(VALUE(RIGHT(LEFT('Lisa 19'!J23,6),2))=17,"801",IF(VALUE(RIGHT(LEFT('Lisa 19'!J23,6),2))=96,"696",IF(VALUE(RIGHT(LEFT('Lisa 19'!J23,6),2))=77,"689","SISESTA PANGA KOOD!")))))))</f>
        <v>#VALUE!</v>
      </c>
      <c r="AH43">
        <v>0</v>
      </c>
      <c r="AJ43">
        <v>0</v>
      </c>
      <c r="AN43">
        <v>1</v>
      </c>
      <c r="AO43">
        <v>15.646599999999999</v>
      </c>
      <c r="AQ43">
        <v>0</v>
      </c>
      <c r="AR43">
        <v>0</v>
      </c>
      <c r="AU43">
        <v>0</v>
      </c>
      <c r="AX43">
        <f>'Lisa 19'!$C$8</f>
        <v>0</v>
      </c>
      <c r="BE43">
        <v>0</v>
      </c>
      <c r="BP43">
        <f>'Lisa 19'!$V$3</f>
        <v>0</v>
      </c>
    </row>
    <row r="44" spans="1:68" x14ac:dyDescent="0.35">
      <c r="A44" s="12">
        <v>1</v>
      </c>
      <c r="B44">
        <v>0</v>
      </c>
      <c r="C44">
        <v>55404010</v>
      </c>
      <c r="D44" t="str">
        <f>CONCATENATE('Lisa 19'!$A$8,",",'Lisa 19'!$C$8,",",'Lisa 19'!$G$8,",",'Lisa 19'!$J$8,",",'Lisa 19'!$M$8,",",'Lisa 19'!$S$8)</f>
        <v>,,,,,</v>
      </c>
      <c r="E44" t="str">
        <f>CONCATENATE('Lisa 19'!U23," ",'Lisa 19'!Q23," ",'Lisa 19'!W23)</f>
        <v xml:space="preserve">  </v>
      </c>
      <c r="F44">
        <f>'Lisa 19'!AH23</f>
        <v>0</v>
      </c>
      <c r="J44">
        <v>2</v>
      </c>
      <c r="P44" s="11"/>
    </row>
    <row r="45" spans="1:68" x14ac:dyDescent="0.35">
      <c r="A45" s="12"/>
      <c r="B45" s="11"/>
      <c r="H45" s="12"/>
      <c r="J45" s="11"/>
      <c r="P45" s="11"/>
    </row>
    <row r="46" spans="1:68" x14ac:dyDescent="0.35">
      <c r="A46" s="12">
        <f>A43+1</f>
        <v>12</v>
      </c>
      <c r="B46" s="11">
        <f>'Lisa 19'!$AE$3</f>
        <v>0</v>
      </c>
      <c r="C46">
        <f>'Lisa 19'!AH24</f>
        <v>0</v>
      </c>
      <c r="E46" t="str">
        <f>CONCATENATE("SKK taotlus,"," ",'Lisa 19'!$G$4,)</f>
        <v xml:space="preserve">SKK taotlus, </v>
      </c>
      <c r="G46">
        <v>14</v>
      </c>
      <c r="H46" s="12">
        <f>'Lisa 19'!G24</f>
        <v>0</v>
      </c>
      <c r="I46" s="13">
        <f>'Lisa 19'!B24</f>
        <v>0</v>
      </c>
      <c r="J46" s="11">
        <f t="shared" si="2"/>
        <v>14</v>
      </c>
      <c r="M46" s="14">
        <f>'Lisa 19'!J24</f>
        <v>0</v>
      </c>
      <c r="N46" t="s">
        <v>42</v>
      </c>
      <c r="P46" s="11">
        <f t="shared" si="3"/>
        <v>0</v>
      </c>
      <c r="Q46">
        <v>1</v>
      </c>
      <c r="S46" s="12">
        <v>20209010</v>
      </c>
      <c r="W46" t="s">
        <v>43</v>
      </c>
      <c r="Y46">
        <v>0</v>
      </c>
      <c r="AB46">
        <v>0</v>
      </c>
      <c r="AD46" t="str">
        <f>CONCATENATE('Lisa 19'!$C$8,",TP800699")</f>
        <v>,TP800699</v>
      </c>
      <c r="AE46">
        <v>0</v>
      </c>
      <c r="AF46" s="13" t="e">
        <f>IF(VALUE(RIGHT(LEFT('Lisa 19'!J24,6),2))=42,"742",IF(VALUE(RIGHT(LEFT('Lisa 19'!J24,6),2))=10,"401",IF(VALUE(RIGHT(LEFT('Lisa 19'!J24,6),2))=22,"767",IF(VALUE(RIGHT(LEFT('Lisa 19'!J24,6),2))=33,"720",IF(VALUE(RIGHT(LEFT('Lisa 19'!J24,6),2))=17,"801",IF(VALUE(RIGHT(LEFT('Lisa 19'!J24,6),2))=96,"696",IF(VALUE(RIGHT(LEFT('Lisa 19'!J24,6),2))=77,"689","SISESTA PANGA KOOD!")))))))</f>
        <v>#VALUE!</v>
      </c>
      <c r="AH46">
        <v>0</v>
      </c>
      <c r="AJ46">
        <v>0</v>
      </c>
      <c r="AN46">
        <v>1</v>
      </c>
      <c r="AO46">
        <v>15.646599999999999</v>
      </c>
      <c r="AQ46">
        <v>0</v>
      </c>
      <c r="AR46">
        <v>0</v>
      </c>
      <c r="AU46">
        <v>0</v>
      </c>
      <c r="AX46">
        <f>'Lisa 19'!$C$8</f>
        <v>0</v>
      </c>
      <c r="BE46">
        <v>0</v>
      </c>
      <c r="BP46">
        <f>'Lisa 19'!$V$3</f>
        <v>0</v>
      </c>
    </row>
    <row r="47" spans="1:68" x14ac:dyDescent="0.35">
      <c r="A47" s="12">
        <v>1</v>
      </c>
      <c r="B47">
        <v>0</v>
      </c>
      <c r="C47">
        <v>55404010</v>
      </c>
      <c r="D47" t="str">
        <f>CONCATENATE('Lisa 19'!$A$8,",",'Lisa 19'!$C$8,",",'Lisa 19'!$G$8,",",'Lisa 19'!$J$8,",",'Lisa 19'!$M$8,",",'Lisa 19'!$S$8)</f>
        <v>,,,,,</v>
      </c>
      <c r="E47" t="str">
        <f>CONCATENATE('Lisa 19'!U24," ",'Lisa 19'!Q24," ",'Lisa 19'!W24)</f>
        <v xml:space="preserve">  </v>
      </c>
      <c r="F47">
        <f>'Lisa 19'!AH24</f>
        <v>0</v>
      </c>
      <c r="J47">
        <v>2</v>
      </c>
      <c r="P47" s="11"/>
    </row>
    <row r="48" spans="1:68" x14ac:dyDescent="0.35">
      <c r="A48" s="12"/>
      <c r="B48" s="11"/>
      <c r="H48" s="12"/>
      <c r="J48" s="11"/>
      <c r="P48" s="11"/>
    </row>
    <row r="49" spans="1:68" x14ac:dyDescent="0.35">
      <c r="A49" s="12">
        <f>A46+1</f>
        <v>13</v>
      </c>
      <c r="B49" s="11">
        <f>'Lisa 19'!$AE$3</f>
        <v>0</v>
      </c>
      <c r="C49">
        <f>'Lisa 19'!AH25</f>
        <v>0</v>
      </c>
      <c r="E49" t="str">
        <f>CONCATENATE("SKK taotlus,"," ",'Lisa 19'!$G$4,)</f>
        <v xml:space="preserve">SKK taotlus, </v>
      </c>
      <c r="G49">
        <v>14</v>
      </c>
      <c r="H49" s="12">
        <f>'Lisa 19'!G25</f>
        <v>0</v>
      </c>
      <c r="I49" s="13">
        <f>'Lisa 19'!B25</f>
        <v>0</v>
      </c>
      <c r="J49" s="11">
        <f t="shared" si="2"/>
        <v>14</v>
      </c>
      <c r="M49" s="14">
        <f>'Lisa 19'!J25</f>
        <v>0</v>
      </c>
      <c r="N49" t="s">
        <v>42</v>
      </c>
      <c r="P49" s="11">
        <f t="shared" si="3"/>
        <v>0</v>
      </c>
      <c r="Q49">
        <v>1</v>
      </c>
      <c r="S49" s="12">
        <v>20209010</v>
      </c>
      <c r="W49" t="s">
        <v>43</v>
      </c>
      <c r="Y49">
        <v>0</v>
      </c>
      <c r="AB49">
        <v>0</v>
      </c>
      <c r="AD49" t="str">
        <f>CONCATENATE('Lisa 19'!$C$8,",TP800699")</f>
        <v>,TP800699</v>
      </c>
      <c r="AE49">
        <v>0</v>
      </c>
      <c r="AF49" s="13" t="e">
        <f>IF(VALUE(RIGHT(LEFT('Lisa 19'!J25,6),2))=42,"742",IF(VALUE(RIGHT(LEFT('Lisa 19'!J25,6),2))=10,"401",IF(VALUE(RIGHT(LEFT('Lisa 19'!J25,6),2))=22,"767",IF(VALUE(RIGHT(LEFT('Lisa 19'!J25,6),2))=33,"720",IF(VALUE(RIGHT(LEFT('Lisa 19'!J25,6),2))=17,"801",IF(VALUE(RIGHT(LEFT('Lisa 19'!J25,6),2))=96,"696",IF(VALUE(RIGHT(LEFT('Lisa 19'!J25,6),2))=77,"689","SISESTA PANGA KOOD!")))))))</f>
        <v>#VALUE!</v>
      </c>
      <c r="AH49">
        <v>0</v>
      </c>
      <c r="AJ49">
        <v>0</v>
      </c>
      <c r="AN49">
        <v>1</v>
      </c>
      <c r="AO49">
        <v>15.646599999999999</v>
      </c>
      <c r="AQ49">
        <v>0</v>
      </c>
      <c r="AR49">
        <v>0</v>
      </c>
      <c r="AU49">
        <v>0</v>
      </c>
      <c r="AX49">
        <f>'Lisa 19'!$C$8</f>
        <v>0</v>
      </c>
      <c r="BE49">
        <v>0</v>
      </c>
      <c r="BP49">
        <f>'Lisa 19'!$V$3</f>
        <v>0</v>
      </c>
    </row>
    <row r="50" spans="1:68" x14ac:dyDescent="0.35">
      <c r="A50" s="12">
        <v>1</v>
      </c>
      <c r="B50">
        <v>0</v>
      </c>
      <c r="C50">
        <v>55404010</v>
      </c>
      <c r="D50" t="str">
        <f>CONCATENATE('Lisa 19'!$A$8,",",'Lisa 19'!$C$8,",",'Lisa 19'!$G$8,",",'Lisa 19'!$J$8,",",'Lisa 19'!$M$8,",",'Lisa 19'!$S$8)</f>
        <v>,,,,,</v>
      </c>
      <c r="E50" t="str">
        <f>CONCATENATE('Lisa 19'!U25," ",'Lisa 19'!Q25," ",'Lisa 19'!W25)</f>
        <v xml:space="preserve">  </v>
      </c>
      <c r="F50">
        <f>'Lisa 19'!AH25</f>
        <v>0</v>
      </c>
      <c r="J50">
        <v>2</v>
      </c>
      <c r="P50" s="11"/>
    </row>
    <row r="51" spans="1:68" x14ac:dyDescent="0.35">
      <c r="A51" s="12"/>
      <c r="B51" s="11"/>
      <c r="H51" s="12"/>
      <c r="J51" s="11"/>
      <c r="P51" s="11"/>
    </row>
    <row r="52" spans="1:68" x14ac:dyDescent="0.35">
      <c r="A52" s="12">
        <f>A49+1</f>
        <v>14</v>
      </c>
      <c r="B52" s="11">
        <f>'Lisa 19'!$AE$3</f>
        <v>0</v>
      </c>
      <c r="C52">
        <f>'Lisa 19'!AH26</f>
        <v>0</v>
      </c>
      <c r="E52" t="str">
        <f>CONCATENATE("SKK taotlus,"," ",'Lisa 19'!$G$4,)</f>
        <v xml:space="preserve">SKK taotlus, </v>
      </c>
      <c r="G52">
        <v>14</v>
      </c>
      <c r="H52" s="12">
        <f>'Lisa 19'!G26</f>
        <v>0</v>
      </c>
      <c r="I52" s="13">
        <f>'Lisa 19'!B26</f>
        <v>0</v>
      </c>
      <c r="J52" s="11">
        <f t="shared" si="2"/>
        <v>14</v>
      </c>
      <c r="M52" s="14">
        <f>'Lisa 19'!J26</f>
        <v>0</v>
      </c>
      <c r="N52" t="s">
        <v>42</v>
      </c>
      <c r="P52" s="11">
        <f t="shared" si="3"/>
        <v>0</v>
      </c>
      <c r="Q52">
        <v>1</v>
      </c>
      <c r="S52" s="12">
        <v>20209010</v>
      </c>
      <c r="W52" t="s">
        <v>43</v>
      </c>
      <c r="Y52">
        <v>0</v>
      </c>
      <c r="AB52">
        <v>0</v>
      </c>
      <c r="AD52" t="str">
        <f>CONCATENATE('Lisa 19'!$C$8,",TP800699")</f>
        <v>,TP800699</v>
      </c>
      <c r="AE52">
        <v>0</v>
      </c>
      <c r="AF52" s="13" t="e">
        <f>IF(VALUE(RIGHT(LEFT('Lisa 19'!J26,6),2))=42,"742",IF(VALUE(RIGHT(LEFT('Lisa 19'!J26,6),2))=10,"401",IF(VALUE(RIGHT(LEFT('Lisa 19'!J26,6),2))=22,"767",IF(VALUE(RIGHT(LEFT('Lisa 19'!J26,6),2))=33,"720",IF(VALUE(RIGHT(LEFT('Lisa 19'!J26,6),2))=17,"801",IF(VALUE(RIGHT(LEFT('Lisa 19'!J26,6),2))=96,"696",IF(VALUE(RIGHT(LEFT('Lisa 19'!J26,6),2))=77,"689","SISESTA PANGA KOOD!")))))))</f>
        <v>#VALUE!</v>
      </c>
      <c r="AH52">
        <v>0</v>
      </c>
      <c r="AJ52">
        <v>0</v>
      </c>
      <c r="AN52">
        <v>1</v>
      </c>
      <c r="AO52">
        <v>15.646599999999999</v>
      </c>
      <c r="AQ52">
        <v>0</v>
      </c>
      <c r="AR52">
        <v>0</v>
      </c>
      <c r="AU52">
        <v>0</v>
      </c>
      <c r="AX52">
        <f>'Lisa 19'!$C$8</f>
        <v>0</v>
      </c>
      <c r="BE52">
        <v>0</v>
      </c>
      <c r="BP52">
        <f>'Lisa 19'!$V$3</f>
        <v>0</v>
      </c>
    </row>
    <row r="53" spans="1:68" x14ac:dyDescent="0.35">
      <c r="A53" s="12">
        <v>1</v>
      </c>
      <c r="B53">
        <v>0</v>
      </c>
      <c r="C53">
        <v>55404010</v>
      </c>
      <c r="D53" t="str">
        <f>CONCATENATE('Lisa 19'!$A$8,",",'Lisa 19'!$C$8,",",'Lisa 19'!$G$8,",",'Lisa 19'!$J$8,",",'Lisa 19'!$M$8,",",'Lisa 19'!$S$8)</f>
        <v>,,,,,</v>
      </c>
      <c r="E53" t="str">
        <f>CONCATENATE('Lisa 19'!U26," ",'Lisa 19'!Q26," ",'Lisa 19'!W26)</f>
        <v xml:space="preserve">  </v>
      </c>
      <c r="F53">
        <f>'Lisa 19'!AH26</f>
        <v>0</v>
      </c>
      <c r="J53">
        <v>2</v>
      </c>
      <c r="P53" s="11"/>
    </row>
    <row r="54" spans="1:68" x14ac:dyDescent="0.35">
      <c r="A54" s="12"/>
      <c r="B54" s="11"/>
      <c r="H54" s="12"/>
      <c r="J54" s="11"/>
      <c r="P54" s="11"/>
    </row>
    <row r="55" spans="1:68" x14ac:dyDescent="0.35">
      <c r="A55" s="12">
        <f>A52+1</f>
        <v>15</v>
      </c>
      <c r="B55" s="11">
        <f>'Lisa 19'!$AE$3</f>
        <v>0</v>
      </c>
      <c r="C55">
        <f>'Lisa 19'!AH27</f>
        <v>0</v>
      </c>
      <c r="E55" t="str">
        <f>CONCATENATE("SKK taotlus,"," ",'Lisa 19'!$G$4,)</f>
        <v xml:space="preserve">SKK taotlus, </v>
      </c>
      <c r="G55">
        <v>14</v>
      </c>
      <c r="H55" s="12">
        <f>'Lisa 19'!G27</f>
        <v>0</v>
      </c>
      <c r="I55" s="13">
        <f>'Lisa 19'!B27</f>
        <v>0</v>
      </c>
      <c r="J55" s="11">
        <f t="shared" si="2"/>
        <v>14</v>
      </c>
      <c r="M55" s="14">
        <f>'Lisa 19'!J27</f>
        <v>0</v>
      </c>
      <c r="N55" t="s">
        <v>42</v>
      </c>
      <c r="P55" s="11">
        <f t="shared" si="3"/>
        <v>0</v>
      </c>
      <c r="Q55">
        <v>1</v>
      </c>
      <c r="S55" s="12">
        <v>20209010</v>
      </c>
      <c r="W55" t="s">
        <v>43</v>
      </c>
      <c r="Y55">
        <v>0</v>
      </c>
      <c r="AB55">
        <v>0</v>
      </c>
      <c r="AD55" t="str">
        <f>CONCATENATE('Lisa 19'!$C$8,",TP800699")</f>
        <v>,TP800699</v>
      </c>
      <c r="AE55">
        <v>0</v>
      </c>
      <c r="AF55" s="13" t="str">
        <f>IF(VALUE(RIGHT(LEFT('Lisa 19'!J27,6),2))=42,"742",IF(VALUE(RIGHT(LEFT('Lisa 19'!J27,6),2))=10,"401",IF(VALUE(RIGHT(LEFT('Lisa 19'!J27,6),2))=22,"767",IF(VALUE(RIGHT(LEFT('Lisa 19'!J27,6),2))=33,"720",IF(VALUE(RIGHT(LEFT('Lisa 19'!J27,6),2))=17,"801",IF(VALUE(RIGHT(LEFT('Lisa 19'!J27,6),2))=96,"696",IF(VALUE(RIGHT(LEFT('Lisa 19'!J27,6),2))=77,"689","SISESTA PANGA KOOD!")))))))</f>
        <v>SISESTA PANGA KOOD!</v>
      </c>
      <c r="AH55">
        <v>0</v>
      </c>
      <c r="AJ55">
        <v>0</v>
      </c>
      <c r="AN55">
        <v>1</v>
      </c>
      <c r="AO55">
        <v>15.646599999999999</v>
      </c>
      <c r="AQ55">
        <v>0</v>
      </c>
      <c r="AR55">
        <v>0</v>
      </c>
      <c r="AU55">
        <v>0</v>
      </c>
      <c r="AX55">
        <f>'Lisa 19'!$C$8</f>
        <v>0</v>
      </c>
      <c r="BE55">
        <v>0</v>
      </c>
      <c r="BP55">
        <f>'Lisa 19'!$V$3</f>
        <v>0</v>
      </c>
    </row>
    <row r="56" spans="1:68" x14ac:dyDescent="0.35">
      <c r="A56" s="12">
        <v>1</v>
      </c>
      <c r="B56">
        <v>0</v>
      </c>
      <c r="C56">
        <v>55404010</v>
      </c>
      <c r="D56" t="str">
        <f>CONCATENATE('Lisa 19'!$A$8,",",'Lisa 19'!$C$8,",",'Lisa 19'!$G$8,",",'Lisa 19'!$J$8,",",'Lisa 19'!$M$8,",",'Lisa 19'!$S$8)</f>
        <v>,,,,,</v>
      </c>
      <c r="E56" t="str">
        <f>CONCATENATE('Lisa 19'!U27," ",'Lisa 19'!Q27," ",'Lisa 19'!W27)</f>
        <v xml:space="preserve">  </v>
      </c>
      <c r="F56">
        <f>'Lisa 19'!AH27</f>
        <v>0</v>
      </c>
      <c r="J56">
        <v>2</v>
      </c>
      <c r="P56" s="11"/>
    </row>
    <row r="57" spans="1:68" x14ac:dyDescent="0.35">
      <c r="A57" s="12"/>
      <c r="B57" s="11"/>
      <c r="H57" s="12"/>
      <c r="J57" s="11"/>
      <c r="P57" s="11"/>
    </row>
    <row r="58" spans="1:68" x14ac:dyDescent="0.35">
      <c r="A58" s="12">
        <f>A55+1</f>
        <v>16</v>
      </c>
      <c r="B58" s="11">
        <f>'Lisa 19'!$AE$3</f>
        <v>0</v>
      </c>
      <c r="C58">
        <f>'Lisa 19'!AH28</f>
        <v>0</v>
      </c>
      <c r="E58" t="str">
        <f>CONCATENATE("SKK taotlus,"," ",'Lisa 19'!$G$4,)</f>
        <v xml:space="preserve">SKK taotlus, </v>
      </c>
      <c r="G58">
        <v>14</v>
      </c>
      <c r="H58" s="12">
        <f>'Lisa 19'!G28</f>
        <v>0</v>
      </c>
      <c r="I58" s="13">
        <f>'Lisa 19'!B28</f>
        <v>0</v>
      </c>
      <c r="J58" s="11">
        <f t="shared" si="2"/>
        <v>14</v>
      </c>
      <c r="M58" s="14">
        <f>'Lisa 19'!J28</f>
        <v>0</v>
      </c>
      <c r="N58" t="s">
        <v>42</v>
      </c>
      <c r="P58" s="11">
        <f t="shared" si="3"/>
        <v>0</v>
      </c>
      <c r="Q58">
        <v>1</v>
      </c>
      <c r="S58" s="12">
        <v>20209010</v>
      </c>
      <c r="W58" t="s">
        <v>43</v>
      </c>
      <c r="Y58">
        <v>0</v>
      </c>
      <c r="AB58">
        <v>0</v>
      </c>
      <c r="AD58" t="str">
        <f>CONCATENATE('Lisa 19'!$C$8,",TP800699")</f>
        <v>,TP800699</v>
      </c>
      <c r="AE58">
        <v>0</v>
      </c>
      <c r="AF58" s="13" t="str">
        <f>IF(VALUE(RIGHT(LEFT('Lisa 19'!J28,6),2))=42,"742",IF(VALUE(RIGHT(LEFT('Lisa 19'!J28,6),2))=10,"401",IF(VALUE(RIGHT(LEFT('Lisa 19'!J28,6),2))=22,"767",IF(VALUE(RIGHT(LEFT('Lisa 19'!J28,6),2))=33,"720",IF(VALUE(RIGHT(LEFT('Lisa 19'!J28,6),2))=17,"801",IF(VALUE(RIGHT(LEFT('Lisa 19'!J28,6),2))=96,"696",IF(VALUE(RIGHT(LEFT('Lisa 19'!J28,6),2))=77,"689","SISESTA PANGA KOOD!")))))))</f>
        <v>SISESTA PANGA KOOD!</v>
      </c>
      <c r="AH58">
        <v>0</v>
      </c>
      <c r="AJ58">
        <v>0</v>
      </c>
      <c r="AN58">
        <v>1</v>
      </c>
      <c r="AO58">
        <v>15.646599999999999</v>
      </c>
      <c r="AQ58">
        <v>0</v>
      </c>
      <c r="AR58">
        <v>0</v>
      </c>
      <c r="AU58">
        <v>0</v>
      </c>
      <c r="AX58">
        <f>'Lisa 19'!$C$8</f>
        <v>0</v>
      </c>
      <c r="BE58">
        <v>0</v>
      </c>
      <c r="BP58">
        <f>'Lisa 19'!$V$3</f>
        <v>0</v>
      </c>
    </row>
    <row r="59" spans="1:68" x14ac:dyDescent="0.35">
      <c r="A59" s="12">
        <v>1</v>
      </c>
      <c r="B59">
        <v>0</v>
      </c>
      <c r="C59">
        <v>55404010</v>
      </c>
      <c r="D59" t="str">
        <f>CONCATENATE('Lisa 19'!$A$8,",",'Lisa 19'!$C$8,",",'Lisa 19'!$G$8,",",'Lisa 19'!$J$8,",",'Lisa 19'!$M$8,",",'Lisa 19'!$S$8)</f>
        <v>,,,,,</v>
      </c>
      <c r="E59" t="str">
        <f>CONCATENATE('Lisa 19'!U28," ",'Lisa 19'!Q28," ",'Lisa 19'!W28)</f>
        <v xml:space="preserve">  </v>
      </c>
      <c r="F59">
        <f>'Lisa 19'!AH28</f>
        <v>0</v>
      </c>
      <c r="J59">
        <v>2</v>
      </c>
      <c r="P59" s="11"/>
    </row>
    <row r="60" spans="1:68" x14ac:dyDescent="0.35">
      <c r="A60" s="12"/>
      <c r="B60" s="11"/>
      <c r="H60" s="12"/>
      <c r="J60" s="11"/>
      <c r="P60" s="11"/>
    </row>
    <row r="61" spans="1:68" x14ac:dyDescent="0.35">
      <c r="A61" s="12">
        <f>A58+1</f>
        <v>17</v>
      </c>
      <c r="B61" s="11">
        <f>'Lisa 19'!$AE$3</f>
        <v>0</v>
      </c>
      <c r="C61">
        <f>'Lisa 19'!AH29</f>
        <v>0</v>
      </c>
      <c r="E61" t="str">
        <f>CONCATENATE("SKK taotlus,"," ",'Lisa 19'!$G$4,)</f>
        <v xml:space="preserve">SKK taotlus, </v>
      </c>
      <c r="G61">
        <v>14</v>
      </c>
      <c r="H61" s="12">
        <f>'Lisa 19'!G29</f>
        <v>0</v>
      </c>
      <c r="I61" s="13">
        <f>'Lisa 19'!B29</f>
        <v>0</v>
      </c>
      <c r="J61" s="11">
        <f t="shared" si="2"/>
        <v>14</v>
      </c>
      <c r="M61" s="14">
        <f>'Lisa 19'!J29</f>
        <v>0</v>
      </c>
      <c r="N61" t="s">
        <v>42</v>
      </c>
      <c r="P61" s="11">
        <f t="shared" si="3"/>
        <v>0</v>
      </c>
      <c r="Q61">
        <v>1</v>
      </c>
      <c r="S61" s="12">
        <v>20209010</v>
      </c>
      <c r="W61" t="s">
        <v>43</v>
      </c>
      <c r="Y61">
        <v>0</v>
      </c>
      <c r="AB61">
        <v>0</v>
      </c>
      <c r="AD61" t="str">
        <f>CONCATENATE('Lisa 19'!$C$8,",TP800699")</f>
        <v>,TP800699</v>
      </c>
      <c r="AE61">
        <v>0</v>
      </c>
      <c r="AF61" s="13" t="str">
        <f>IF(VALUE(RIGHT(LEFT('Lisa 19'!J29,6),2))=42,"742",IF(VALUE(RIGHT(LEFT('Lisa 19'!J29,6),2))=10,"401",IF(VALUE(RIGHT(LEFT('Lisa 19'!J29,6),2))=22,"767",IF(VALUE(RIGHT(LEFT('Lisa 19'!J29,6),2))=33,"720",IF(VALUE(RIGHT(LEFT('Lisa 19'!J29,6),2))=17,"801",IF(VALUE(RIGHT(LEFT('Lisa 19'!J29,6),2))=96,"696",IF(VALUE(RIGHT(LEFT('Lisa 19'!J29,6),2))=77,"689","SISESTA PANGA KOOD!")))))))</f>
        <v>SISESTA PANGA KOOD!</v>
      </c>
      <c r="AH61">
        <v>0</v>
      </c>
      <c r="AJ61">
        <v>0</v>
      </c>
      <c r="AN61">
        <v>1</v>
      </c>
      <c r="AO61">
        <v>15.646599999999999</v>
      </c>
      <c r="AQ61">
        <v>0</v>
      </c>
      <c r="AR61">
        <v>0</v>
      </c>
      <c r="AU61">
        <v>0</v>
      </c>
      <c r="AX61">
        <f>'Lisa 19'!$C$8</f>
        <v>0</v>
      </c>
      <c r="BE61">
        <v>0</v>
      </c>
      <c r="BP61">
        <f>'Lisa 19'!$V$3</f>
        <v>0</v>
      </c>
    </row>
    <row r="62" spans="1:68" x14ac:dyDescent="0.35">
      <c r="A62" s="12">
        <v>1</v>
      </c>
      <c r="B62">
        <v>0</v>
      </c>
      <c r="C62">
        <v>55404010</v>
      </c>
      <c r="D62" t="str">
        <f>CONCATENATE('Lisa 19'!$A$8,",",'Lisa 19'!$C$8,",",'Lisa 19'!$G$8,",",'Lisa 19'!$J$8,",",'Lisa 19'!$M$8,",",'Lisa 19'!$S$8)</f>
        <v>,,,,,</v>
      </c>
      <c r="E62" t="str">
        <f>CONCATENATE('Lisa 19'!U29," ",'Lisa 19'!Q29," ",'Lisa 19'!W29)</f>
        <v xml:space="preserve">  </v>
      </c>
      <c r="F62">
        <f>'Lisa 19'!AH29</f>
        <v>0</v>
      </c>
      <c r="J62">
        <v>2</v>
      </c>
      <c r="P62" s="11"/>
    </row>
    <row r="63" spans="1:68" x14ac:dyDescent="0.35">
      <c r="A63" s="12"/>
      <c r="B63" s="11"/>
      <c r="H63" s="12"/>
      <c r="J63" s="11"/>
      <c r="P63" s="11"/>
    </row>
    <row r="64" spans="1:68" x14ac:dyDescent="0.35">
      <c r="A64" s="12">
        <f>A61+1</f>
        <v>18</v>
      </c>
      <c r="B64" s="11">
        <f>'Lisa 19'!$AE$3</f>
        <v>0</v>
      </c>
      <c r="C64">
        <f>'Lisa 19'!AH30</f>
        <v>0</v>
      </c>
      <c r="E64" t="str">
        <f>CONCATENATE("SKK taotlus,"," ",'Lisa 19'!$G$4,)</f>
        <v xml:space="preserve">SKK taotlus, </v>
      </c>
      <c r="G64">
        <v>14</v>
      </c>
      <c r="H64" s="12">
        <f>'Lisa 19'!G30</f>
        <v>0</v>
      </c>
      <c r="I64" s="13">
        <f>'Lisa 19'!B30</f>
        <v>0</v>
      </c>
      <c r="J64" s="11">
        <f t="shared" si="2"/>
        <v>14</v>
      </c>
      <c r="M64" s="14">
        <f>'Lisa 19'!J30</f>
        <v>0</v>
      </c>
      <c r="N64" t="s">
        <v>42</v>
      </c>
      <c r="P64" s="11">
        <f t="shared" si="3"/>
        <v>0</v>
      </c>
      <c r="Q64">
        <v>1</v>
      </c>
      <c r="S64" s="12">
        <v>20209010</v>
      </c>
      <c r="W64" t="s">
        <v>43</v>
      </c>
      <c r="Y64">
        <v>0</v>
      </c>
      <c r="AB64">
        <v>0</v>
      </c>
      <c r="AD64" t="str">
        <f>CONCATENATE('Lisa 19'!$C$8,",TP800699")</f>
        <v>,TP800699</v>
      </c>
      <c r="AE64">
        <v>0</v>
      </c>
      <c r="AF64" s="13" t="str">
        <f>IF(VALUE(RIGHT(LEFT('Lisa 19'!J30,6),2))=42,"742",IF(VALUE(RIGHT(LEFT('Lisa 19'!J30,6),2))=10,"401",IF(VALUE(RIGHT(LEFT('Lisa 19'!J30,6),2))=22,"767",IF(VALUE(RIGHT(LEFT('Lisa 19'!J30,6),2))=33,"720",IF(VALUE(RIGHT(LEFT('Lisa 19'!J30,6),2))=17,"801",IF(VALUE(RIGHT(LEFT('Lisa 19'!J30,6),2))=96,"696",IF(VALUE(RIGHT(LEFT('Lisa 19'!J30,6),2))=77,"689","SISESTA PANGA KOOD!")))))))</f>
        <v>SISESTA PANGA KOOD!</v>
      </c>
      <c r="AH64">
        <v>0</v>
      </c>
      <c r="AJ64">
        <v>0</v>
      </c>
      <c r="AN64">
        <v>1</v>
      </c>
      <c r="AO64">
        <v>15.646599999999999</v>
      </c>
      <c r="AQ64">
        <v>0</v>
      </c>
      <c r="AR64">
        <v>0</v>
      </c>
      <c r="AU64">
        <v>0</v>
      </c>
      <c r="AX64">
        <f>'Lisa 19'!$C$8</f>
        <v>0</v>
      </c>
      <c r="BE64">
        <v>0</v>
      </c>
      <c r="BP64">
        <f>'Lisa 19'!$V$3</f>
        <v>0</v>
      </c>
    </row>
    <row r="65" spans="1:68" x14ac:dyDescent="0.35">
      <c r="A65" s="12">
        <v>1</v>
      </c>
      <c r="B65">
        <v>0</v>
      </c>
      <c r="C65">
        <v>55404010</v>
      </c>
      <c r="D65" t="str">
        <f>CONCATENATE('Lisa 19'!$A$8,",",'Lisa 19'!$C$8,",",'Lisa 19'!$G$8,",",'Lisa 19'!$J$8,",",'Lisa 19'!$M$8,",",'Lisa 19'!$S$8)</f>
        <v>,,,,,</v>
      </c>
      <c r="E65" t="str">
        <f>CONCATENATE('Lisa 19'!U30," ",'Lisa 19'!Q30," ",'Lisa 19'!W30)</f>
        <v xml:space="preserve">  </v>
      </c>
      <c r="F65">
        <f>'Lisa 19'!AH30</f>
        <v>0</v>
      </c>
      <c r="J65">
        <v>2</v>
      </c>
      <c r="P65" s="11"/>
    </row>
    <row r="66" spans="1:68" x14ac:dyDescent="0.35">
      <c r="A66" s="12"/>
      <c r="B66" s="11"/>
      <c r="H66" s="12"/>
      <c r="J66" s="11"/>
      <c r="P66" s="11"/>
    </row>
    <row r="67" spans="1:68" x14ac:dyDescent="0.35">
      <c r="A67" s="12">
        <f>A64+1</f>
        <v>19</v>
      </c>
      <c r="B67" s="11">
        <f>'Lisa 19'!$AE$3</f>
        <v>0</v>
      </c>
      <c r="C67">
        <f>'Lisa 19'!AH31</f>
        <v>0</v>
      </c>
      <c r="E67" t="str">
        <f>CONCATENATE("SKK taotlus,"," ",'Lisa 19'!$G$4,)</f>
        <v xml:space="preserve">SKK taotlus, </v>
      </c>
      <c r="G67">
        <v>14</v>
      </c>
      <c r="H67" s="12">
        <f>'Lisa 19'!G31</f>
        <v>0</v>
      </c>
      <c r="I67" s="13">
        <f>'Lisa 19'!B31</f>
        <v>0</v>
      </c>
      <c r="J67" s="11">
        <f t="shared" si="2"/>
        <v>14</v>
      </c>
      <c r="M67" s="14">
        <f>'Lisa 19'!J31</f>
        <v>0</v>
      </c>
      <c r="N67" t="s">
        <v>42</v>
      </c>
      <c r="P67" s="11">
        <f t="shared" si="3"/>
        <v>0</v>
      </c>
      <c r="Q67">
        <v>1</v>
      </c>
      <c r="S67" s="12">
        <v>20209010</v>
      </c>
      <c r="W67" t="s">
        <v>43</v>
      </c>
      <c r="Y67">
        <v>0</v>
      </c>
      <c r="AB67">
        <v>0</v>
      </c>
      <c r="AD67" t="str">
        <f>CONCATENATE('Lisa 19'!$C$8,",TP800699")</f>
        <v>,TP800699</v>
      </c>
      <c r="AE67">
        <v>0</v>
      </c>
      <c r="AF67" s="13" t="str">
        <f>IF(VALUE(RIGHT(LEFT('Lisa 19'!J31,6),2))=42,"742",IF(VALUE(RIGHT(LEFT('Lisa 19'!J31,6),2))=10,"401",IF(VALUE(RIGHT(LEFT('Lisa 19'!J31,6),2))=22,"767",IF(VALUE(RIGHT(LEFT('Lisa 19'!J31,6),2))=33,"720",IF(VALUE(RIGHT(LEFT('Lisa 19'!J31,6),2))=17,"801",IF(VALUE(RIGHT(LEFT('Lisa 19'!J31,6),2))=96,"696",IF(VALUE(RIGHT(LEFT('Lisa 19'!J31,6),2))=77,"689","SISESTA PANGA KOOD!")))))))</f>
        <v>SISESTA PANGA KOOD!</v>
      </c>
      <c r="AH67">
        <v>0</v>
      </c>
      <c r="AJ67">
        <v>0</v>
      </c>
      <c r="AN67">
        <v>1</v>
      </c>
      <c r="AO67">
        <v>15.646599999999999</v>
      </c>
      <c r="AQ67">
        <v>0</v>
      </c>
      <c r="AR67">
        <v>0</v>
      </c>
      <c r="AU67">
        <v>0</v>
      </c>
      <c r="AX67">
        <f>'Lisa 19'!$C$8</f>
        <v>0</v>
      </c>
      <c r="BE67">
        <v>0</v>
      </c>
      <c r="BP67">
        <f>'Lisa 19'!$V$3</f>
        <v>0</v>
      </c>
    </row>
    <row r="68" spans="1:68" x14ac:dyDescent="0.35">
      <c r="A68" s="12">
        <v>1</v>
      </c>
      <c r="B68">
        <v>0</v>
      </c>
      <c r="C68">
        <v>55404010</v>
      </c>
      <c r="D68" t="str">
        <f>CONCATENATE('Lisa 19'!$A$8,",",'Lisa 19'!$C$8,",",'Lisa 19'!$G$8,",",'Lisa 19'!$J$8,",",'Lisa 19'!$M$8,",",'Lisa 19'!$S$8)</f>
        <v>,,,,,</v>
      </c>
      <c r="E68" t="str">
        <f>CONCATENATE('Lisa 19'!U31," ",'Lisa 19'!Q31," ",'Lisa 19'!W31)</f>
        <v xml:space="preserve">  </v>
      </c>
      <c r="F68">
        <f>'Lisa 19'!AH31</f>
        <v>0</v>
      </c>
      <c r="J68">
        <v>2</v>
      </c>
      <c r="P68" s="11"/>
    </row>
    <row r="69" spans="1:68" x14ac:dyDescent="0.35">
      <c r="A69" s="12"/>
      <c r="B69" s="11"/>
      <c r="H69" s="12"/>
      <c r="J69" s="11"/>
      <c r="P69" s="11"/>
    </row>
    <row r="70" spans="1:68" x14ac:dyDescent="0.35">
      <c r="A70" s="12">
        <f>A67+1</f>
        <v>20</v>
      </c>
      <c r="B70" s="11">
        <f>'Lisa 19'!$AE$3</f>
        <v>0</v>
      </c>
      <c r="C70">
        <f>'Lisa 19'!AH32</f>
        <v>0</v>
      </c>
      <c r="E70" t="str">
        <f>CONCATENATE("SKK taotlus,"," ",'Lisa 19'!$G$4,)</f>
        <v xml:space="preserve">SKK taotlus, </v>
      </c>
      <c r="G70">
        <v>14</v>
      </c>
      <c r="H70" s="12">
        <f>'Lisa 19'!G32</f>
        <v>0</v>
      </c>
      <c r="I70" s="13">
        <f>'Lisa 19'!B32</f>
        <v>0</v>
      </c>
      <c r="J70" s="11">
        <f t="shared" si="2"/>
        <v>14</v>
      </c>
      <c r="M70" s="14">
        <f>'Lisa 19'!J32</f>
        <v>0</v>
      </c>
      <c r="N70" t="s">
        <v>42</v>
      </c>
      <c r="P70" s="11">
        <f t="shared" si="3"/>
        <v>0</v>
      </c>
      <c r="Q70">
        <v>1</v>
      </c>
      <c r="S70" s="12">
        <v>20209010</v>
      </c>
      <c r="W70" t="s">
        <v>43</v>
      </c>
      <c r="Y70">
        <v>0</v>
      </c>
      <c r="AB70">
        <v>0</v>
      </c>
      <c r="AD70" t="str">
        <f>CONCATENATE('Lisa 19'!$C$8,",TP800699")</f>
        <v>,TP800699</v>
      </c>
      <c r="AE70">
        <v>0</v>
      </c>
      <c r="AF70" s="13" t="str">
        <f>IF(VALUE(RIGHT(LEFT('Lisa 19'!J32,6),2))=42,"742",IF(VALUE(RIGHT(LEFT('Lisa 19'!J32,6),2))=10,"401",IF(VALUE(RIGHT(LEFT('Lisa 19'!J32,6),2))=22,"767",IF(VALUE(RIGHT(LEFT('Lisa 19'!J32,6),2))=33,"720",IF(VALUE(RIGHT(LEFT('Lisa 19'!J32,6),2))=17,"801",IF(VALUE(RIGHT(LEFT('Lisa 19'!J32,6),2))=96,"696",IF(VALUE(RIGHT(LEFT('Lisa 19'!J32,6),2))=77,"689","SISESTA PANGA KOOD!")))))))</f>
        <v>SISESTA PANGA KOOD!</v>
      </c>
      <c r="AH70">
        <v>0</v>
      </c>
      <c r="AJ70">
        <v>0</v>
      </c>
      <c r="AN70">
        <v>1</v>
      </c>
      <c r="AO70">
        <v>15.646599999999999</v>
      </c>
      <c r="AQ70">
        <v>0</v>
      </c>
      <c r="AR70">
        <v>0</v>
      </c>
      <c r="AU70">
        <v>0</v>
      </c>
      <c r="AX70">
        <f>'Lisa 19'!$C$8</f>
        <v>0</v>
      </c>
      <c r="BE70">
        <v>0</v>
      </c>
      <c r="BP70">
        <f>'Lisa 19'!$V$3</f>
        <v>0</v>
      </c>
    </row>
    <row r="71" spans="1:68" x14ac:dyDescent="0.35">
      <c r="A71" s="12">
        <v>1</v>
      </c>
      <c r="B71">
        <v>0</v>
      </c>
      <c r="C71">
        <v>55404010</v>
      </c>
      <c r="D71" t="str">
        <f>CONCATENATE('Lisa 19'!$A$8,",",'Lisa 19'!$C$8,",",'Lisa 19'!$G$8,",",'Lisa 19'!$J$8,",",'Lisa 19'!$M$8,",",'Lisa 19'!$S$8)</f>
        <v>,,,,,</v>
      </c>
      <c r="E71" t="str">
        <f>CONCATENATE('Lisa 19'!U32," ",'Lisa 19'!Q32," ",'Lisa 19'!W32)</f>
        <v xml:space="preserve">  </v>
      </c>
      <c r="F71">
        <f>'Lisa 19'!AH32</f>
        <v>0</v>
      </c>
      <c r="J71">
        <v>2</v>
      </c>
      <c r="P71" s="11"/>
    </row>
    <row r="72" spans="1:68" x14ac:dyDescent="0.35">
      <c r="A72" s="12"/>
      <c r="B72" s="11"/>
      <c r="H72" s="12"/>
      <c r="J72" s="11"/>
      <c r="P72" s="11"/>
    </row>
    <row r="73" spans="1:68" x14ac:dyDescent="0.35">
      <c r="A73" s="12">
        <f>A70+1</f>
        <v>21</v>
      </c>
      <c r="B73" s="11">
        <f>'Lisa 19'!$AE$3</f>
        <v>0</v>
      </c>
      <c r="C73">
        <f>'Lisa 19'!AH33</f>
        <v>0</v>
      </c>
      <c r="E73" t="str">
        <f>CONCATENATE("SKK taotlus,"," ",'Lisa 19'!$G$4,)</f>
        <v xml:space="preserve">SKK taotlus, </v>
      </c>
      <c r="G73">
        <v>14</v>
      </c>
      <c r="H73" s="12">
        <f>'Lisa 19'!G33</f>
        <v>0</v>
      </c>
      <c r="I73" s="13">
        <f>'Lisa 19'!B33</f>
        <v>0</v>
      </c>
      <c r="J73" s="11">
        <f t="shared" si="2"/>
        <v>14</v>
      </c>
      <c r="M73" s="14">
        <f>'Lisa 19'!J33</f>
        <v>0</v>
      </c>
      <c r="N73" t="s">
        <v>42</v>
      </c>
      <c r="P73" s="11">
        <f t="shared" si="3"/>
        <v>0</v>
      </c>
      <c r="Q73">
        <v>1</v>
      </c>
      <c r="S73" s="12">
        <v>20209010</v>
      </c>
      <c r="W73" t="s">
        <v>43</v>
      </c>
      <c r="Y73">
        <v>0</v>
      </c>
      <c r="AB73">
        <v>0</v>
      </c>
      <c r="AD73" t="str">
        <f>CONCATENATE('Lisa 19'!$C$8,",TP800699")</f>
        <v>,TP800699</v>
      </c>
      <c r="AE73">
        <v>0</v>
      </c>
      <c r="AF73" s="13" t="str">
        <f>IF(VALUE(RIGHT(LEFT('Lisa 19'!J33,6),2))=42,"742",IF(VALUE(RIGHT(LEFT('Lisa 19'!J33,6),2))=10,"401",IF(VALUE(RIGHT(LEFT('Lisa 19'!J33,6),2))=22,"767",IF(VALUE(RIGHT(LEFT('Lisa 19'!J33,6),2))=33,"720",IF(VALUE(RIGHT(LEFT('Lisa 19'!J33,6),2))=17,"801",IF(VALUE(RIGHT(LEFT('Lisa 19'!J33,6),2))=96,"696",IF(VALUE(RIGHT(LEFT('Lisa 19'!J33,6),2))=77,"689","SISESTA PANGA KOOD!")))))))</f>
        <v>SISESTA PANGA KOOD!</v>
      </c>
      <c r="AH73">
        <v>0</v>
      </c>
      <c r="AJ73">
        <v>0</v>
      </c>
      <c r="AN73">
        <v>1</v>
      </c>
      <c r="AO73">
        <v>15.646599999999999</v>
      </c>
      <c r="AQ73">
        <v>0</v>
      </c>
      <c r="AR73">
        <v>0</v>
      </c>
      <c r="AU73">
        <v>0</v>
      </c>
      <c r="AX73">
        <f>'Lisa 19'!$C$8</f>
        <v>0</v>
      </c>
      <c r="BE73">
        <v>0</v>
      </c>
      <c r="BP73">
        <f>'Lisa 19'!$V$3</f>
        <v>0</v>
      </c>
    </row>
    <row r="74" spans="1:68" x14ac:dyDescent="0.35">
      <c r="A74" s="12">
        <v>1</v>
      </c>
      <c r="B74">
        <v>0</v>
      </c>
      <c r="C74">
        <v>55404010</v>
      </c>
      <c r="D74" t="str">
        <f>CONCATENATE('Lisa 19'!$A$8,",",'Lisa 19'!$C$8,",",'Lisa 19'!$G$8,",",'Lisa 19'!$J$8,",",'Lisa 19'!$M$8,",",'Lisa 19'!$S$8)</f>
        <v>,,,,,</v>
      </c>
      <c r="E74" t="str">
        <f>CONCATENATE('Lisa 19'!U33," ",'Lisa 19'!Q33," ",'Lisa 19'!W33)</f>
        <v xml:space="preserve">  </v>
      </c>
      <c r="F74">
        <f>'Lisa 19'!AH33</f>
        <v>0</v>
      </c>
      <c r="J74">
        <v>2</v>
      </c>
      <c r="P74" s="11"/>
    </row>
    <row r="75" spans="1:68" x14ac:dyDescent="0.35">
      <c r="A75" s="12"/>
      <c r="B75" s="11"/>
      <c r="H75" s="12"/>
      <c r="J75" s="11"/>
      <c r="P75" s="11"/>
    </row>
    <row r="76" spans="1:68" x14ac:dyDescent="0.35">
      <c r="A76" s="12">
        <f>A73+1</f>
        <v>22</v>
      </c>
      <c r="B76" s="11">
        <f>'Lisa 19'!$AE$3</f>
        <v>0</v>
      </c>
      <c r="C76">
        <f>'Lisa 19'!AH34</f>
        <v>0</v>
      </c>
      <c r="E76" t="str">
        <f>CONCATENATE("SKK taotlus,"," ",'Lisa 19'!$G$4,)</f>
        <v xml:space="preserve">SKK taotlus, </v>
      </c>
      <c r="G76">
        <v>14</v>
      </c>
      <c r="H76" s="12">
        <f>'Lisa 19'!G34</f>
        <v>0</v>
      </c>
      <c r="I76" s="13">
        <f>'Lisa 19'!B34</f>
        <v>0</v>
      </c>
      <c r="J76" s="11">
        <f t="shared" si="2"/>
        <v>14</v>
      </c>
      <c r="M76" s="14">
        <f>'Lisa 19'!J34</f>
        <v>0</v>
      </c>
      <c r="N76" t="s">
        <v>42</v>
      </c>
      <c r="P76" s="11">
        <f t="shared" si="3"/>
        <v>0</v>
      </c>
      <c r="Q76">
        <v>1</v>
      </c>
      <c r="S76" s="12">
        <v>20209010</v>
      </c>
      <c r="W76" t="s">
        <v>43</v>
      </c>
      <c r="Y76">
        <v>0</v>
      </c>
      <c r="AB76">
        <v>0</v>
      </c>
      <c r="AD76" t="str">
        <f>CONCATENATE('Lisa 19'!$C$8,",TP800699")</f>
        <v>,TP800699</v>
      </c>
      <c r="AE76">
        <v>0</v>
      </c>
      <c r="AF76" s="13" t="str">
        <f>IF(VALUE(RIGHT(LEFT('Lisa 19'!J34,6),2))=42,"742",IF(VALUE(RIGHT(LEFT('Lisa 19'!J34,6),2))=10,"401",IF(VALUE(RIGHT(LEFT('Lisa 19'!J34,6),2))=22,"767",IF(VALUE(RIGHT(LEFT('Lisa 19'!J34,6),2))=33,"720",IF(VALUE(RIGHT(LEFT('Lisa 19'!J34,6),2))=17,"801",IF(VALUE(RIGHT(LEFT('Lisa 19'!J34,6),2))=96,"696",IF(VALUE(RIGHT(LEFT('Lisa 19'!J34,6),2))=77,"689","SISESTA PANGA KOOD!")))))))</f>
        <v>SISESTA PANGA KOOD!</v>
      </c>
      <c r="AH76">
        <v>0</v>
      </c>
      <c r="AJ76">
        <v>0</v>
      </c>
      <c r="AN76">
        <v>1</v>
      </c>
      <c r="AO76">
        <v>15.646599999999999</v>
      </c>
      <c r="AQ76">
        <v>0</v>
      </c>
      <c r="AR76">
        <v>0</v>
      </c>
      <c r="AU76">
        <v>0</v>
      </c>
      <c r="AX76">
        <f>'Lisa 19'!$C$8</f>
        <v>0</v>
      </c>
      <c r="BE76">
        <v>0</v>
      </c>
      <c r="BP76">
        <f>'Lisa 19'!$V$3</f>
        <v>0</v>
      </c>
    </row>
    <row r="77" spans="1:68" x14ac:dyDescent="0.35">
      <c r="A77" s="12">
        <v>1</v>
      </c>
      <c r="B77">
        <v>0</v>
      </c>
      <c r="C77">
        <v>55404010</v>
      </c>
      <c r="D77" t="str">
        <f>CONCATENATE('Lisa 19'!$A$8,",",'Lisa 19'!$C$8,",",'Lisa 19'!$G$8,",",'Lisa 19'!$J$8,",",'Lisa 19'!$M$8,",",'Lisa 19'!$S$8)</f>
        <v>,,,,,</v>
      </c>
      <c r="E77" t="str">
        <f>CONCATENATE('Lisa 19'!U34," ",'Lisa 19'!Q34," ",'Lisa 19'!W34)</f>
        <v xml:space="preserve">  </v>
      </c>
      <c r="F77">
        <f>'Lisa 19'!AH34</f>
        <v>0</v>
      </c>
      <c r="J77">
        <v>2</v>
      </c>
      <c r="P77" s="11"/>
    </row>
    <row r="78" spans="1:68" x14ac:dyDescent="0.35">
      <c r="A78" s="12"/>
      <c r="B78" s="11"/>
      <c r="H78" s="12"/>
      <c r="J78" s="11"/>
      <c r="P78" s="11"/>
    </row>
    <row r="79" spans="1:68" x14ac:dyDescent="0.35">
      <c r="A79" s="12">
        <f>A76+1</f>
        <v>23</v>
      </c>
      <c r="B79" s="11">
        <f>'Lisa 19'!$AE$3</f>
        <v>0</v>
      </c>
      <c r="C79">
        <f>'Lisa 19'!AH35</f>
        <v>0</v>
      </c>
      <c r="E79" t="str">
        <f>CONCATENATE("SKK taotlus,"," ",'Lisa 19'!$G$4,)</f>
        <v xml:space="preserve">SKK taotlus, </v>
      </c>
      <c r="G79">
        <v>14</v>
      </c>
      <c r="H79" s="12">
        <f>'Lisa 19'!G35</f>
        <v>0</v>
      </c>
      <c r="I79" s="13">
        <f>'Lisa 19'!B35</f>
        <v>0</v>
      </c>
      <c r="J79" s="11">
        <f t="shared" si="2"/>
        <v>14</v>
      </c>
      <c r="M79" s="14">
        <f>'Lisa 19'!J35</f>
        <v>0</v>
      </c>
      <c r="N79" t="s">
        <v>42</v>
      </c>
      <c r="P79" s="11">
        <f t="shared" si="3"/>
        <v>0</v>
      </c>
      <c r="Q79">
        <v>1</v>
      </c>
      <c r="S79" s="12">
        <v>20209010</v>
      </c>
      <c r="W79" t="s">
        <v>43</v>
      </c>
      <c r="Y79">
        <v>0</v>
      </c>
      <c r="AB79">
        <v>0</v>
      </c>
      <c r="AD79" t="str">
        <f>CONCATENATE('Lisa 19'!$C$8,",TP800699")</f>
        <v>,TP800699</v>
      </c>
      <c r="AE79">
        <v>0</v>
      </c>
      <c r="AF79" s="13" t="str">
        <f>IF(VALUE(RIGHT(LEFT('Lisa 19'!J35,6),2))=42,"742",IF(VALUE(RIGHT(LEFT('Lisa 19'!J35,6),2))=10,"401",IF(VALUE(RIGHT(LEFT('Lisa 19'!J35,6),2))=22,"767",IF(VALUE(RIGHT(LEFT('Lisa 19'!J35,6),2))=33,"720",IF(VALUE(RIGHT(LEFT('Lisa 19'!J35,6),2))=17,"801",IF(VALUE(RIGHT(LEFT('Lisa 19'!J35,6),2))=96,"696",IF(VALUE(RIGHT(LEFT('Lisa 19'!J35,6),2))=77,"689","SISESTA PANGA KOOD!")))))))</f>
        <v>SISESTA PANGA KOOD!</v>
      </c>
      <c r="AH79">
        <v>0</v>
      </c>
      <c r="AJ79">
        <v>0</v>
      </c>
      <c r="AN79">
        <v>1</v>
      </c>
      <c r="AO79">
        <v>15.646599999999999</v>
      </c>
      <c r="AQ79">
        <v>0</v>
      </c>
      <c r="AR79">
        <v>0</v>
      </c>
      <c r="AU79">
        <v>0</v>
      </c>
      <c r="AX79">
        <f>'Lisa 19'!$C$8</f>
        <v>0</v>
      </c>
      <c r="BE79">
        <v>0</v>
      </c>
      <c r="BP79">
        <f>'Lisa 19'!$V$3</f>
        <v>0</v>
      </c>
    </row>
    <row r="80" spans="1:68" x14ac:dyDescent="0.35">
      <c r="A80" s="12">
        <v>1</v>
      </c>
      <c r="B80">
        <v>0</v>
      </c>
      <c r="C80">
        <v>55404010</v>
      </c>
      <c r="D80" t="str">
        <f>CONCATENATE('Lisa 19'!$A$8,",",'Lisa 19'!$C$8,",",'Lisa 19'!$G$8,",",'Lisa 19'!$J$8,",",'Lisa 19'!$M$8,",",'Lisa 19'!$S$8)</f>
        <v>,,,,,</v>
      </c>
      <c r="E80" t="str">
        <f>CONCATENATE('Lisa 19'!U35," ",'Lisa 19'!Q35," ",'Lisa 19'!W35)</f>
        <v xml:space="preserve">  </v>
      </c>
      <c r="F80">
        <f>'Lisa 19'!AH35</f>
        <v>0</v>
      </c>
      <c r="J80">
        <v>2</v>
      </c>
      <c r="P80" s="11"/>
    </row>
    <row r="81" spans="1:68" x14ac:dyDescent="0.35">
      <c r="A81" s="12"/>
      <c r="B81" s="11"/>
      <c r="H81" s="12"/>
      <c r="J81" s="11"/>
      <c r="P81" s="11"/>
    </row>
    <row r="82" spans="1:68" x14ac:dyDescent="0.35">
      <c r="A82" s="12">
        <f>A79+1</f>
        <v>24</v>
      </c>
      <c r="B82" s="11">
        <f>'Lisa 19'!$AE$3</f>
        <v>0</v>
      </c>
      <c r="C82">
        <f>'Lisa 19'!AH36</f>
        <v>0</v>
      </c>
      <c r="E82" t="str">
        <f>CONCATENATE("SKK taotlus,"," ",'Lisa 19'!$G$4,)</f>
        <v xml:space="preserve">SKK taotlus, </v>
      </c>
      <c r="G82">
        <v>14</v>
      </c>
      <c r="H82" s="12">
        <f>'Lisa 19'!G36</f>
        <v>0</v>
      </c>
      <c r="I82" s="13">
        <f>'Lisa 19'!B36</f>
        <v>0</v>
      </c>
      <c r="J82" s="11">
        <f t="shared" si="2"/>
        <v>14</v>
      </c>
      <c r="M82" s="14">
        <f>'Lisa 19'!J36</f>
        <v>0</v>
      </c>
      <c r="N82" t="s">
        <v>42</v>
      </c>
      <c r="P82" s="11">
        <f t="shared" si="3"/>
        <v>0</v>
      </c>
      <c r="Q82">
        <v>1</v>
      </c>
      <c r="S82" s="12">
        <v>20209010</v>
      </c>
      <c r="W82" t="s">
        <v>43</v>
      </c>
      <c r="Y82">
        <v>0</v>
      </c>
      <c r="AB82">
        <v>0</v>
      </c>
      <c r="AD82" t="str">
        <f>CONCATENATE('Lisa 19'!$C$8,",TP800699")</f>
        <v>,TP800699</v>
      </c>
      <c r="AE82">
        <v>0</v>
      </c>
      <c r="AF82" s="13" t="str">
        <f>IF(VALUE(RIGHT(LEFT('Lisa 19'!J36,6),2))=42,"742",IF(VALUE(RIGHT(LEFT('Lisa 19'!J36,6),2))=10,"401",IF(VALUE(RIGHT(LEFT('Lisa 19'!J36,6),2))=22,"767",IF(VALUE(RIGHT(LEFT('Lisa 19'!J36,6),2))=33,"720",IF(VALUE(RIGHT(LEFT('Lisa 19'!J36,6),2))=17,"801",IF(VALUE(RIGHT(LEFT('Lisa 19'!J36,6),2))=96,"696",IF(VALUE(RIGHT(LEFT('Lisa 19'!J36,6),2))=77,"689","SISESTA PANGA KOOD!")))))))</f>
        <v>SISESTA PANGA KOOD!</v>
      </c>
      <c r="AH82">
        <v>0</v>
      </c>
      <c r="AJ82">
        <v>0</v>
      </c>
      <c r="AN82">
        <v>1</v>
      </c>
      <c r="AO82">
        <v>15.646599999999999</v>
      </c>
      <c r="AQ82">
        <v>0</v>
      </c>
      <c r="AR82">
        <v>0</v>
      </c>
      <c r="AU82">
        <v>0</v>
      </c>
      <c r="AX82">
        <f>'Lisa 19'!$C$8</f>
        <v>0</v>
      </c>
      <c r="BE82">
        <v>0</v>
      </c>
      <c r="BP82">
        <f>'Lisa 19'!$V$3</f>
        <v>0</v>
      </c>
    </row>
    <row r="83" spans="1:68" x14ac:dyDescent="0.35">
      <c r="A83" s="12">
        <v>1</v>
      </c>
      <c r="B83">
        <v>0</v>
      </c>
      <c r="C83">
        <v>55404010</v>
      </c>
      <c r="D83" t="str">
        <f>CONCATENATE('Lisa 19'!$A$8,",",'Lisa 19'!$C$8,",",'Lisa 19'!$G$8,",",'Lisa 19'!$J$8,",",'Lisa 19'!$M$8,",",'Lisa 19'!$S$8)</f>
        <v>,,,,,</v>
      </c>
      <c r="E83" t="str">
        <f>CONCATENATE('Lisa 19'!U36," ",'Lisa 19'!Q36," ",'Lisa 19'!W36)</f>
        <v xml:space="preserve">  </v>
      </c>
      <c r="F83">
        <f>'Lisa 19'!AH36</f>
        <v>0</v>
      </c>
      <c r="J83">
        <v>2</v>
      </c>
      <c r="P83" s="11"/>
    </row>
    <row r="84" spans="1:68" x14ac:dyDescent="0.35">
      <c r="A84" s="12"/>
      <c r="B84" s="11"/>
      <c r="H84" s="12"/>
      <c r="J84" s="11"/>
      <c r="P84" s="11"/>
    </row>
    <row r="85" spans="1:68" x14ac:dyDescent="0.35">
      <c r="A85" s="12">
        <f>A82+1</f>
        <v>25</v>
      </c>
      <c r="B85" s="11">
        <f>'Lisa 19'!$AE$3</f>
        <v>0</v>
      </c>
      <c r="C85">
        <f>'Lisa 19'!AH37</f>
        <v>0</v>
      </c>
      <c r="E85" t="str">
        <f>CONCATENATE("SKK taotlus,"," ",'Lisa 19'!$G$4,)</f>
        <v xml:space="preserve">SKK taotlus, </v>
      </c>
      <c r="G85">
        <v>14</v>
      </c>
      <c r="H85" s="12">
        <f>'Lisa 19'!G37</f>
        <v>0</v>
      </c>
      <c r="I85" s="13">
        <f>'Lisa 19'!B37</f>
        <v>0</v>
      </c>
      <c r="J85" s="11">
        <f t="shared" si="2"/>
        <v>14</v>
      </c>
      <c r="M85" s="14">
        <f>'Lisa 19'!J37</f>
        <v>0</v>
      </c>
      <c r="N85" t="s">
        <v>42</v>
      </c>
      <c r="P85" s="11">
        <f t="shared" si="3"/>
        <v>0</v>
      </c>
      <c r="Q85">
        <v>1</v>
      </c>
      <c r="S85" s="12">
        <v>20209010</v>
      </c>
      <c r="W85" t="s">
        <v>43</v>
      </c>
      <c r="Y85">
        <v>0</v>
      </c>
      <c r="AB85">
        <v>0</v>
      </c>
      <c r="AD85" t="str">
        <f>CONCATENATE('Lisa 19'!$C$8,",TP800699")</f>
        <v>,TP800699</v>
      </c>
      <c r="AE85">
        <v>0</v>
      </c>
      <c r="AF85" s="13" t="str">
        <f>IF(VALUE(RIGHT(LEFT('Lisa 19'!J37,6),2))=42,"742",IF(VALUE(RIGHT(LEFT('Lisa 19'!J37,6),2))=10,"401",IF(VALUE(RIGHT(LEFT('Lisa 19'!J37,6),2))=22,"767",IF(VALUE(RIGHT(LEFT('Lisa 19'!J37,6),2))=33,"720",IF(VALUE(RIGHT(LEFT('Lisa 19'!J37,6),2))=17,"801",IF(VALUE(RIGHT(LEFT('Lisa 19'!J37,6),2))=96,"696",IF(VALUE(RIGHT(LEFT('Lisa 19'!J37,6),2))=77,"689","SISESTA PANGA KOOD!")))))))</f>
        <v>SISESTA PANGA KOOD!</v>
      </c>
      <c r="AH85">
        <v>0</v>
      </c>
      <c r="AJ85">
        <v>0</v>
      </c>
      <c r="AN85">
        <v>1</v>
      </c>
      <c r="AO85">
        <v>15.646599999999999</v>
      </c>
      <c r="AQ85">
        <v>0</v>
      </c>
      <c r="AR85">
        <v>0</v>
      </c>
      <c r="AU85">
        <v>0</v>
      </c>
      <c r="AX85">
        <f>'Lisa 19'!$C$8</f>
        <v>0</v>
      </c>
      <c r="BE85">
        <v>0</v>
      </c>
      <c r="BP85">
        <f>'Lisa 19'!$V$3</f>
        <v>0</v>
      </c>
    </row>
    <row r="86" spans="1:68" x14ac:dyDescent="0.35">
      <c r="A86" s="12">
        <v>1</v>
      </c>
      <c r="B86">
        <v>0</v>
      </c>
      <c r="C86">
        <v>55404010</v>
      </c>
      <c r="D86" t="str">
        <f>CONCATENATE('Lisa 19'!$A$8,",",'Lisa 19'!$C$8,",",'Lisa 19'!$G$8,",",'Lisa 19'!$J$8,",",'Lisa 19'!$M$8,",",'Lisa 19'!$S$8)</f>
        <v>,,,,,</v>
      </c>
      <c r="E86" t="str">
        <f>CONCATENATE('Lisa 19'!U37," ",'Lisa 19'!Q37," ",'Lisa 19'!W37)</f>
        <v xml:space="preserve">  </v>
      </c>
      <c r="F86">
        <f>'Lisa 19'!AH37</f>
        <v>0</v>
      </c>
      <c r="J86">
        <v>2</v>
      </c>
      <c r="P86" s="11"/>
    </row>
    <row r="87" spans="1:68" x14ac:dyDescent="0.35">
      <c r="A87" s="12"/>
      <c r="B87" s="11"/>
      <c r="H87" s="12"/>
      <c r="J87" s="11"/>
      <c r="P87" s="11"/>
    </row>
    <row r="88" spans="1:68" x14ac:dyDescent="0.35">
      <c r="A88" s="12">
        <f>A85+1</f>
        <v>26</v>
      </c>
      <c r="B88" s="11">
        <f>'Lisa 19'!$AE$3</f>
        <v>0</v>
      </c>
      <c r="C88">
        <f>'Lisa 19'!AH38</f>
        <v>0</v>
      </c>
      <c r="E88" t="str">
        <f>CONCATENATE("SKK taotlus,"," ",'Lisa 19'!$G$4,)</f>
        <v xml:space="preserve">SKK taotlus, </v>
      </c>
      <c r="G88">
        <v>14</v>
      </c>
      <c r="H88" s="12">
        <f>'Lisa 19'!G38</f>
        <v>0</v>
      </c>
      <c r="I88" s="13">
        <f>'Lisa 19'!B38</f>
        <v>0</v>
      </c>
      <c r="J88" s="11">
        <f t="shared" si="2"/>
        <v>14</v>
      </c>
      <c r="M88" s="14">
        <f>'Lisa 19'!J38</f>
        <v>0</v>
      </c>
      <c r="N88" t="s">
        <v>42</v>
      </c>
      <c r="P88" s="11">
        <f t="shared" si="3"/>
        <v>0</v>
      </c>
      <c r="Q88">
        <v>1</v>
      </c>
      <c r="S88" s="12">
        <v>20209010</v>
      </c>
      <c r="W88" t="s">
        <v>43</v>
      </c>
      <c r="Y88">
        <v>0</v>
      </c>
      <c r="AB88">
        <v>0</v>
      </c>
      <c r="AD88" t="str">
        <f>CONCATENATE('Lisa 19'!$C$8,",TP800699")</f>
        <v>,TP800699</v>
      </c>
      <c r="AE88">
        <v>0</v>
      </c>
      <c r="AF88" s="13" t="str">
        <f>IF(VALUE(RIGHT(LEFT('Lisa 19'!J38,6),2))=42,"742",IF(VALUE(RIGHT(LEFT('Lisa 19'!J38,6),2))=10,"401",IF(VALUE(RIGHT(LEFT('Lisa 19'!J38,6),2))=22,"767",IF(VALUE(RIGHT(LEFT('Lisa 19'!J38,6),2))=33,"720",IF(VALUE(RIGHT(LEFT('Lisa 19'!J38,6),2))=17,"801",IF(VALUE(RIGHT(LEFT('Lisa 19'!J38,6),2))=96,"696",IF(VALUE(RIGHT(LEFT('Lisa 19'!J38,6),2))=77,"689","SISESTA PANGA KOOD!")))))))</f>
        <v>SISESTA PANGA KOOD!</v>
      </c>
      <c r="AH88">
        <v>0</v>
      </c>
      <c r="AJ88">
        <v>0</v>
      </c>
      <c r="AN88">
        <v>1</v>
      </c>
      <c r="AO88">
        <v>15.646599999999999</v>
      </c>
      <c r="AQ88">
        <v>0</v>
      </c>
      <c r="AR88">
        <v>0</v>
      </c>
      <c r="AU88">
        <v>0</v>
      </c>
      <c r="AX88">
        <f>'Lisa 19'!$C$8</f>
        <v>0</v>
      </c>
      <c r="BE88">
        <v>0</v>
      </c>
      <c r="BP88">
        <f>'Lisa 19'!$V$3</f>
        <v>0</v>
      </c>
    </row>
    <row r="89" spans="1:68" x14ac:dyDescent="0.35">
      <c r="A89" s="12">
        <v>1</v>
      </c>
      <c r="B89">
        <v>0</v>
      </c>
      <c r="C89">
        <v>55404010</v>
      </c>
      <c r="D89" t="str">
        <f>CONCATENATE('Lisa 19'!$A$8,",",'Lisa 19'!$C$8,",",'Lisa 19'!$G$8,",",'Lisa 19'!$J$8,",",'Lisa 19'!$M$8,",",'Lisa 19'!$S$8)</f>
        <v>,,,,,</v>
      </c>
      <c r="E89" t="str">
        <f>CONCATENATE('Lisa 19'!U38," ",'Lisa 19'!Q38," ",'Lisa 19'!W38)</f>
        <v xml:space="preserve">  </v>
      </c>
      <c r="F89">
        <f>'Lisa 19'!AH38</f>
        <v>0</v>
      </c>
      <c r="J89">
        <v>2</v>
      </c>
      <c r="P89" s="11"/>
    </row>
    <row r="90" spans="1:68" x14ac:dyDescent="0.35">
      <c r="A90" s="12"/>
      <c r="B90" s="11"/>
      <c r="H90" s="12"/>
      <c r="J90" s="11"/>
      <c r="P90" s="11"/>
    </row>
    <row r="91" spans="1:68" x14ac:dyDescent="0.35">
      <c r="A91" s="12">
        <f>A88+1</f>
        <v>27</v>
      </c>
      <c r="B91" s="11">
        <f>'Lisa 19'!$AE$3</f>
        <v>0</v>
      </c>
      <c r="C91">
        <f>'Lisa 19'!AH39</f>
        <v>0</v>
      </c>
      <c r="E91" t="str">
        <f>CONCATENATE("SKK taotlus,"," ",'Lisa 19'!$G$4,)</f>
        <v xml:space="preserve">SKK taotlus, </v>
      </c>
      <c r="G91">
        <v>14</v>
      </c>
      <c r="H91" s="12">
        <f>'Lisa 19'!G39</f>
        <v>0</v>
      </c>
      <c r="I91" s="13">
        <f>'Lisa 19'!B39</f>
        <v>0</v>
      </c>
      <c r="J91" s="11">
        <f t="shared" si="2"/>
        <v>14</v>
      </c>
      <c r="M91" s="14">
        <f>'Lisa 19'!J39</f>
        <v>0</v>
      </c>
      <c r="N91" t="s">
        <v>42</v>
      </c>
      <c r="P91" s="11">
        <f t="shared" si="3"/>
        <v>0</v>
      </c>
      <c r="Q91">
        <v>1</v>
      </c>
      <c r="S91" s="12">
        <v>20209010</v>
      </c>
      <c r="W91" t="s">
        <v>43</v>
      </c>
      <c r="Y91">
        <v>0</v>
      </c>
      <c r="AB91">
        <v>0</v>
      </c>
      <c r="AD91" t="str">
        <f>CONCATENATE('Lisa 19'!$C$8,",TP800699")</f>
        <v>,TP800699</v>
      </c>
      <c r="AE91">
        <v>0</v>
      </c>
      <c r="AF91" s="13" t="str">
        <f>IF(VALUE(RIGHT(LEFT('Lisa 19'!J39,6),2))=42,"742",IF(VALUE(RIGHT(LEFT('Lisa 19'!J39,6),2))=10,"401",IF(VALUE(RIGHT(LEFT('Lisa 19'!J39,6),2))=22,"767",IF(VALUE(RIGHT(LEFT('Lisa 19'!J39,6),2))=33,"720",IF(VALUE(RIGHT(LEFT('Lisa 19'!J39,6),2))=17,"801",IF(VALUE(RIGHT(LEFT('Lisa 19'!J39,6),2))=96,"696",IF(VALUE(RIGHT(LEFT('Lisa 19'!J39,6),2))=77,"689","SISESTA PANGA KOOD!")))))))</f>
        <v>SISESTA PANGA KOOD!</v>
      </c>
      <c r="AH91">
        <v>0</v>
      </c>
      <c r="AJ91">
        <v>0</v>
      </c>
      <c r="AN91">
        <v>1</v>
      </c>
      <c r="AO91">
        <v>15.646599999999999</v>
      </c>
      <c r="AQ91">
        <v>0</v>
      </c>
      <c r="AR91">
        <v>0</v>
      </c>
      <c r="AU91">
        <v>0</v>
      </c>
      <c r="AX91">
        <f>'Lisa 19'!$C$8</f>
        <v>0</v>
      </c>
      <c r="BE91">
        <v>0</v>
      </c>
      <c r="BP91">
        <f>'Lisa 19'!$V$3</f>
        <v>0</v>
      </c>
    </row>
    <row r="92" spans="1:68" x14ac:dyDescent="0.35">
      <c r="A92" s="12">
        <v>1</v>
      </c>
      <c r="B92">
        <v>0</v>
      </c>
      <c r="C92">
        <v>55404010</v>
      </c>
      <c r="D92" t="str">
        <f>CONCATENATE('Lisa 19'!$A$8,",",'Lisa 19'!$C$8,",",'Lisa 19'!$G$8,",",'Lisa 19'!$J$8,",",'Lisa 19'!$M$8,",",'Lisa 19'!$S$8)</f>
        <v>,,,,,</v>
      </c>
      <c r="E92" t="str">
        <f>CONCATENATE('Lisa 19'!U39," ",'Lisa 19'!Q39," ",'Lisa 19'!W39)</f>
        <v xml:space="preserve">  </v>
      </c>
      <c r="F92">
        <f>'Lisa 19'!AH39</f>
        <v>0</v>
      </c>
      <c r="J92">
        <v>2</v>
      </c>
      <c r="P92" s="11"/>
    </row>
    <row r="93" spans="1:68" x14ac:dyDescent="0.35">
      <c r="A93" s="12"/>
      <c r="B93" s="11"/>
      <c r="H93" s="12"/>
      <c r="J93" s="11"/>
      <c r="P93" s="11"/>
    </row>
    <row r="94" spans="1:68" x14ac:dyDescent="0.35">
      <c r="A94" s="12">
        <f>A91+1</f>
        <v>28</v>
      </c>
      <c r="B94" s="11">
        <f>'Lisa 19'!$AE$3</f>
        <v>0</v>
      </c>
      <c r="C94">
        <f>'Lisa 19'!AH40</f>
        <v>0</v>
      </c>
      <c r="E94" t="str">
        <f>CONCATENATE("SKK taotlus,"," ",'Lisa 19'!$G$4,)</f>
        <v xml:space="preserve">SKK taotlus, </v>
      </c>
      <c r="G94">
        <v>14</v>
      </c>
      <c r="H94" s="12">
        <f>'Lisa 19'!G40</f>
        <v>0</v>
      </c>
      <c r="I94" s="13">
        <f>'Lisa 19'!B40</f>
        <v>0</v>
      </c>
      <c r="J94" s="11">
        <f t="shared" si="2"/>
        <v>14</v>
      </c>
      <c r="M94" s="14">
        <f>'Lisa 19'!J40</f>
        <v>0</v>
      </c>
      <c r="N94" t="s">
        <v>42</v>
      </c>
      <c r="P94" s="11">
        <f t="shared" si="3"/>
        <v>0</v>
      </c>
      <c r="Q94">
        <v>1</v>
      </c>
      <c r="S94" s="12">
        <v>20209010</v>
      </c>
      <c r="W94" t="s">
        <v>43</v>
      </c>
      <c r="Y94">
        <v>0</v>
      </c>
      <c r="AB94">
        <v>0</v>
      </c>
      <c r="AD94" t="str">
        <f>CONCATENATE('Lisa 19'!$C$8,",TP800699")</f>
        <v>,TP800699</v>
      </c>
      <c r="AE94">
        <v>0</v>
      </c>
      <c r="AF94" s="13" t="str">
        <f>IF(VALUE(RIGHT(LEFT('Lisa 19'!J40,6),2))=42,"742",IF(VALUE(RIGHT(LEFT('Lisa 19'!J40,6),2))=10,"401",IF(VALUE(RIGHT(LEFT('Lisa 19'!J40,6),2))=22,"767",IF(VALUE(RIGHT(LEFT('Lisa 19'!J40,6),2))=33,"720",IF(VALUE(RIGHT(LEFT('Lisa 19'!J40,6),2))=17,"801",IF(VALUE(RIGHT(LEFT('Lisa 19'!J40,6),2))=96,"696",IF(VALUE(RIGHT(LEFT('Lisa 19'!J40,6),2))=77,"689","SISESTA PANGA KOOD!")))))))</f>
        <v>SISESTA PANGA KOOD!</v>
      </c>
      <c r="AH94">
        <v>0</v>
      </c>
      <c r="AJ94">
        <v>0</v>
      </c>
      <c r="AN94">
        <v>1</v>
      </c>
      <c r="AO94">
        <v>15.646599999999999</v>
      </c>
      <c r="AQ94">
        <v>0</v>
      </c>
      <c r="AR94">
        <v>0</v>
      </c>
      <c r="AU94">
        <v>0</v>
      </c>
      <c r="AX94">
        <f>'Lisa 19'!$C$8</f>
        <v>0</v>
      </c>
      <c r="BE94">
        <v>0</v>
      </c>
      <c r="BP94">
        <f>'Lisa 19'!$V$3</f>
        <v>0</v>
      </c>
    </row>
    <row r="95" spans="1:68" x14ac:dyDescent="0.35">
      <c r="A95" s="12">
        <v>1</v>
      </c>
      <c r="B95">
        <v>0</v>
      </c>
      <c r="C95">
        <v>55404010</v>
      </c>
      <c r="D95" t="str">
        <f>CONCATENATE('Lisa 19'!$A$8,",",'Lisa 19'!$C$8,",",'Lisa 19'!$G$8,",",'Lisa 19'!$J$8,",",'Lisa 19'!$M$8,",",'Lisa 19'!$S$8)</f>
        <v>,,,,,</v>
      </c>
      <c r="E95" t="str">
        <f>CONCATENATE('Lisa 19'!U40," ",'Lisa 19'!Q40," ",'Lisa 19'!W40)</f>
        <v xml:space="preserve">  </v>
      </c>
      <c r="F95">
        <f>'Lisa 19'!AH40</f>
        <v>0</v>
      </c>
      <c r="J95">
        <v>2</v>
      </c>
      <c r="P95" s="11"/>
    </row>
    <row r="96" spans="1:68" x14ac:dyDescent="0.35">
      <c r="A96" s="12"/>
      <c r="B96" s="11"/>
      <c r="H96" s="12"/>
      <c r="J96" s="11"/>
      <c r="P96" s="11"/>
    </row>
    <row r="97" spans="1:68" x14ac:dyDescent="0.35">
      <c r="A97" s="12">
        <f>A94+1</f>
        <v>29</v>
      </c>
      <c r="B97" s="11">
        <f>'Lisa 19'!$AE$3</f>
        <v>0</v>
      </c>
      <c r="C97">
        <f>'Lisa 19'!AH41</f>
        <v>0</v>
      </c>
      <c r="E97" t="str">
        <f>CONCATENATE("SKK taotlus,"," ",'Lisa 19'!$G$4,)</f>
        <v xml:space="preserve">SKK taotlus, </v>
      </c>
      <c r="G97">
        <v>14</v>
      </c>
      <c r="H97" s="12">
        <f>'Lisa 19'!G41</f>
        <v>0</v>
      </c>
      <c r="I97" s="13">
        <f>'Lisa 19'!B41</f>
        <v>0</v>
      </c>
      <c r="J97" s="11">
        <f t="shared" si="2"/>
        <v>14</v>
      </c>
      <c r="M97" s="14">
        <f>'Lisa 19'!J41</f>
        <v>0</v>
      </c>
      <c r="N97" t="s">
        <v>42</v>
      </c>
      <c r="P97" s="11">
        <f t="shared" si="3"/>
        <v>0</v>
      </c>
      <c r="Q97">
        <v>1</v>
      </c>
      <c r="S97" s="12">
        <v>20209010</v>
      </c>
      <c r="W97" t="s">
        <v>43</v>
      </c>
      <c r="Y97">
        <v>0</v>
      </c>
      <c r="AB97">
        <v>0</v>
      </c>
      <c r="AD97" t="str">
        <f>CONCATENATE('Lisa 19'!$C$8,",TP800699")</f>
        <v>,TP800699</v>
      </c>
      <c r="AE97">
        <v>0</v>
      </c>
      <c r="AF97" s="13" t="str">
        <f>IF(VALUE(RIGHT(LEFT('Lisa 19'!J41,6),2))=42,"742",IF(VALUE(RIGHT(LEFT('Lisa 19'!J41,6),2))=10,"401",IF(VALUE(RIGHT(LEFT('Lisa 19'!J41,6),2))=22,"767",IF(VALUE(RIGHT(LEFT('Lisa 19'!J41,6),2))=33,"720",IF(VALUE(RIGHT(LEFT('Lisa 19'!J41,6),2))=17,"801",IF(VALUE(RIGHT(LEFT('Lisa 19'!J41,6),2))=96,"696",IF(VALUE(RIGHT(LEFT('Lisa 19'!J41,6),2))=77,"689","SISESTA PANGA KOOD!")))))))</f>
        <v>SISESTA PANGA KOOD!</v>
      </c>
      <c r="AH97">
        <v>0</v>
      </c>
      <c r="AJ97">
        <v>0</v>
      </c>
      <c r="AN97">
        <v>1</v>
      </c>
      <c r="AO97">
        <v>15.646599999999999</v>
      </c>
      <c r="AQ97">
        <v>0</v>
      </c>
      <c r="AR97">
        <v>0</v>
      </c>
      <c r="AU97">
        <v>0</v>
      </c>
      <c r="AX97">
        <f>'Lisa 19'!$C$8</f>
        <v>0</v>
      </c>
      <c r="BE97">
        <v>0</v>
      </c>
      <c r="BP97">
        <f>'Lisa 19'!$V$3</f>
        <v>0</v>
      </c>
    </row>
    <row r="98" spans="1:68" x14ac:dyDescent="0.35">
      <c r="A98" s="12">
        <v>1</v>
      </c>
      <c r="B98">
        <v>0</v>
      </c>
      <c r="C98">
        <v>55404010</v>
      </c>
      <c r="D98" t="str">
        <f>CONCATENATE('Lisa 19'!$A$8,",",'Lisa 19'!$C$8,",",'Lisa 19'!$G$8,",",'Lisa 19'!$J$8,",",'Lisa 19'!$M$8,",",'Lisa 19'!$S$8)</f>
        <v>,,,,,</v>
      </c>
      <c r="E98" t="str">
        <f>CONCATENATE('Lisa 19'!U41," ",'Lisa 19'!Q41," ",'Lisa 19'!W41)</f>
        <v xml:space="preserve">  </v>
      </c>
      <c r="F98">
        <f>'Lisa 19'!AH41</f>
        <v>0</v>
      </c>
      <c r="J98">
        <v>2</v>
      </c>
      <c r="P98" s="11"/>
    </row>
    <row r="99" spans="1:68" x14ac:dyDescent="0.35">
      <c r="A99" s="12"/>
      <c r="B99" s="11"/>
      <c r="H99" s="12"/>
      <c r="J99" s="11"/>
      <c r="P99" s="11"/>
    </row>
    <row r="100" spans="1:68" x14ac:dyDescent="0.35">
      <c r="A100" s="12">
        <f>A97+1</f>
        <v>30</v>
      </c>
      <c r="B100" s="11">
        <f>'Lisa 19'!$AE$3</f>
        <v>0</v>
      </c>
      <c r="C100">
        <f>'Lisa 19'!AH42</f>
        <v>0</v>
      </c>
      <c r="E100" t="str">
        <f>CONCATENATE("SKK taotlus,"," ",'Lisa 19'!$G$4,)</f>
        <v xml:space="preserve">SKK taotlus, </v>
      </c>
      <c r="G100">
        <v>14</v>
      </c>
      <c r="H100" s="12">
        <f>'Lisa 19'!G42</f>
        <v>0</v>
      </c>
      <c r="I100" s="13">
        <f>'Lisa 19'!B42</f>
        <v>0</v>
      </c>
      <c r="J100" s="11">
        <f t="shared" si="2"/>
        <v>14</v>
      </c>
      <c r="M100" s="14">
        <f>'Lisa 19'!J42</f>
        <v>0</v>
      </c>
      <c r="N100" t="s">
        <v>42</v>
      </c>
      <c r="P100" s="11">
        <f t="shared" si="3"/>
        <v>0</v>
      </c>
      <c r="Q100">
        <v>1</v>
      </c>
      <c r="S100" s="12">
        <v>20209010</v>
      </c>
      <c r="W100" t="s">
        <v>43</v>
      </c>
      <c r="Y100">
        <v>0</v>
      </c>
      <c r="AB100">
        <v>0</v>
      </c>
      <c r="AD100" t="str">
        <f>CONCATENATE('Lisa 19'!$C$8,",TP800699")</f>
        <v>,TP800699</v>
      </c>
      <c r="AE100">
        <v>0</v>
      </c>
      <c r="AF100" s="13" t="str">
        <f>IF(VALUE(RIGHT(LEFT('Lisa 19'!J42,6),2))=42,"742",IF(VALUE(RIGHT(LEFT('Lisa 19'!J42,6),2))=10,"401",IF(VALUE(RIGHT(LEFT('Lisa 19'!J42,6),2))=22,"767",IF(VALUE(RIGHT(LEFT('Lisa 19'!J42,6),2))=33,"720",IF(VALUE(RIGHT(LEFT('Lisa 19'!J42,6),2))=17,"801",IF(VALUE(RIGHT(LEFT('Lisa 19'!J42,6),2))=96,"696",IF(VALUE(RIGHT(LEFT('Lisa 19'!J42,6),2))=77,"689","SISESTA PANGA KOOD!")))))))</f>
        <v>SISESTA PANGA KOOD!</v>
      </c>
      <c r="AH100">
        <v>0</v>
      </c>
      <c r="AJ100">
        <v>0</v>
      </c>
      <c r="AN100">
        <v>1</v>
      </c>
      <c r="AO100">
        <v>15.646599999999999</v>
      </c>
      <c r="AQ100">
        <v>0</v>
      </c>
      <c r="AR100">
        <v>0</v>
      </c>
      <c r="AU100">
        <v>0</v>
      </c>
      <c r="AX100">
        <f>'Lisa 19'!$C$8</f>
        <v>0</v>
      </c>
      <c r="BE100">
        <v>0</v>
      </c>
      <c r="BP100">
        <f>'Lisa 19'!$V$3</f>
        <v>0</v>
      </c>
    </row>
    <row r="101" spans="1:68" x14ac:dyDescent="0.35">
      <c r="A101" s="12">
        <v>1</v>
      </c>
      <c r="B101">
        <v>0</v>
      </c>
      <c r="C101">
        <v>55404010</v>
      </c>
      <c r="D101" t="str">
        <f>CONCATENATE('Lisa 19'!$A$8,",",'Lisa 19'!$C$8,",",'Lisa 19'!$G$8,",",'Lisa 19'!$J$8,",",'Lisa 19'!$M$8,",",'Lisa 19'!$S$8)</f>
        <v>,,,,,</v>
      </c>
      <c r="E101" t="str">
        <f>CONCATENATE('Lisa 19'!U42," ",'Lisa 19'!Q42," ",'Lisa 19'!W42)</f>
        <v xml:space="preserve">  </v>
      </c>
      <c r="F101">
        <f>'Lisa 19'!AH42</f>
        <v>0</v>
      </c>
      <c r="J101">
        <v>2</v>
      </c>
      <c r="P101" s="11"/>
    </row>
    <row r="102" spans="1:68" x14ac:dyDescent="0.35">
      <c r="A102" s="12"/>
      <c r="B102" s="11"/>
      <c r="H102" s="12"/>
      <c r="J102" s="11"/>
      <c r="P102" s="11"/>
    </row>
    <row r="103" spans="1:68" x14ac:dyDescent="0.35">
      <c r="A103" s="12">
        <f>A100+1</f>
        <v>31</v>
      </c>
      <c r="B103" s="11">
        <f>'Lisa 19'!$AE$3</f>
        <v>0</v>
      </c>
      <c r="C103">
        <f>'Lisa 19'!AH43</f>
        <v>0</v>
      </c>
      <c r="E103" t="str">
        <f>CONCATENATE("SKK taotlus,"," ",'Lisa 19'!$G$4,)</f>
        <v xml:space="preserve">SKK taotlus, </v>
      </c>
      <c r="G103">
        <v>14</v>
      </c>
      <c r="H103" s="12">
        <f>'Lisa 19'!G43</f>
        <v>0</v>
      </c>
      <c r="I103" s="13">
        <f>'Lisa 19'!B43</f>
        <v>0</v>
      </c>
      <c r="J103" s="11">
        <f t="shared" si="2"/>
        <v>14</v>
      </c>
      <c r="M103" s="14">
        <f>'Lisa 19'!J43</f>
        <v>0</v>
      </c>
      <c r="N103" t="s">
        <v>42</v>
      </c>
      <c r="P103" s="11">
        <f t="shared" si="3"/>
        <v>0</v>
      </c>
      <c r="Q103">
        <v>1</v>
      </c>
      <c r="S103" s="12">
        <v>20209010</v>
      </c>
      <c r="W103" t="s">
        <v>43</v>
      </c>
      <c r="Y103">
        <v>0</v>
      </c>
      <c r="AB103">
        <v>0</v>
      </c>
      <c r="AD103" t="str">
        <f>CONCATENATE('Lisa 19'!$C$8,",TP800699")</f>
        <v>,TP800699</v>
      </c>
      <c r="AE103">
        <v>0</v>
      </c>
      <c r="AF103" s="13" t="str">
        <f>IF(VALUE(RIGHT(LEFT('Lisa 19'!J43,6),2))=42,"742",IF(VALUE(RIGHT(LEFT('Lisa 19'!J43,6),2))=10,"401",IF(VALUE(RIGHT(LEFT('Lisa 19'!J43,6),2))=22,"767",IF(VALUE(RIGHT(LEFT('Lisa 19'!J43,6),2))=33,"720",IF(VALUE(RIGHT(LEFT('Lisa 19'!J43,6),2))=17,"801",IF(VALUE(RIGHT(LEFT('Lisa 19'!J43,6),2))=96,"696",IF(VALUE(RIGHT(LEFT('Lisa 19'!J43,6),2))=77,"689","SISESTA PANGA KOOD!")))))))</f>
        <v>SISESTA PANGA KOOD!</v>
      </c>
      <c r="AH103">
        <v>0</v>
      </c>
      <c r="AJ103">
        <v>0</v>
      </c>
      <c r="AN103">
        <v>1</v>
      </c>
      <c r="AO103">
        <v>15.646599999999999</v>
      </c>
      <c r="AQ103">
        <v>0</v>
      </c>
      <c r="AR103">
        <v>0</v>
      </c>
      <c r="AU103">
        <v>0</v>
      </c>
      <c r="AX103">
        <f>'Lisa 19'!$C$8</f>
        <v>0</v>
      </c>
      <c r="BE103">
        <v>0</v>
      </c>
      <c r="BP103">
        <f>'Lisa 19'!$V$3</f>
        <v>0</v>
      </c>
    </row>
    <row r="104" spans="1:68" x14ac:dyDescent="0.35">
      <c r="A104" s="12">
        <v>1</v>
      </c>
      <c r="B104">
        <v>0</v>
      </c>
      <c r="C104">
        <v>55404010</v>
      </c>
      <c r="D104" t="str">
        <f>CONCATENATE('Lisa 19'!$A$8,",",'Lisa 19'!$C$8,",",'Lisa 19'!$G$8,",",'Lisa 19'!$J$8,",",'Lisa 19'!$M$8,",",'Lisa 19'!$S$8)</f>
        <v>,,,,,</v>
      </c>
      <c r="E104" t="str">
        <f>CONCATENATE('Lisa 19'!U43," ",'Lisa 19'!Q43," ",'Lisa 19'!W43)</f>
        <v xml:space="preserve">  </v>
      </c>
      <c r="F104">
        <f>'Lisa 19'!AH43</f>
        <v>0</v>
      </c>
      <c r="J104">
        <v>2</v>
      </c>
      <c r="P104" s="11"/>
    </row>
    <row r="105" spans="1:68" x14ac:dyDescent="0.35">
      <c r="A105" s="12"/>
      <c r="B105" s="11"/>
      <c r="H105" s="12"/>
      <c r="J105" s="11"/>
      <c r="P105" s="11"/>
    </row>
    <row r="106" spans="1:68" x14ac:dyDescent="0.35">
      <c r="A106" s="12">
        <f>A103+1</f>
        <v>32</v>
      </c>
      <c r="B106" s="11">
        <f>'Lisa 19'!$AE$3</f>
        <v>0</v>
      </c>
      <c r="C106">
        <f>'Lisa 19'!AH44</f>
        <v>0</v>
      </c>
      <c r="E106" t="str">
        <f>CONCATENATE("SKK taotlus,"," ",'Lisa 19'!$G$4,)</f>
        <v xml:space="preserve">SKK taotlus, </v>
      </c>
      <c r="G106">
        <v>14</v>
      </c>
      <c r="H106" s="12">
        <f>'Lisa 19'!G44</f>
        <v>0</v>
      </c>
      <c r="I106" s="13">
        <f>'Lisa 19'!B44</f>
        <v>0</v>
      </c>
      <c r="J106" s="11">
        <f t="shared" si="2"/>
        <v>14</v>
      </c>
      <c r="M106" s="14">
        <f>'Lisa 19'!J44</f>
        <v>0</v>
      </c>
      <c r="N106" t="s">
        <v>42</v>
      </c>
      <c r="P106" s="11">
        <f t="shared" si="3"/>
        <v>0</v>
      </c>
      <c r="Q106">
        <v>1</v>
      </c>
      <c r="S106" s="12">
        <v>20209010</v>
      </c>
      <c r="W106" t="s">
        <v>43</v>
      </c>
      <c r="Y106">
        <v>0</v>
      </c>
      <c r="AB106">
        <v>0</v>
      </c>
      <c r="AD106" t="str">
        <f>CONCATENATE('Lisa 19'!$C$8,",TP800699")</f>
        <v>,TP800699</v>
      </c>
      <c r="AE106">
        <v>0</v>
      </c>
      <c r="AF106" s="13" t="str">
        <f>IF(VALUE(RIGHT(LEFT('Lisa 19'!J44,6),2))=42,"742",IF(VALUE(RIGHT(LEFT('Lisa 19'!J44,6),2))=10,"401",IF(VALUE(RIGHT(LEFT('Lisa 19'!J44,6),2))=22,"767",IF(VALUE(RIGHT(LEFT('Lisa 19'!J44,6),2))=33,"720",IF(VALUE(RIGHT(LEFT('Lisa 19'!J44,6),2))=17,"801",IF(VALUE(RIGHT(LEFT('Lisa 19'!J44,6),2))=96,"696",IF(VALUE(RIGHT(LEFT('Lisa 19'!J44,6),2))=77,"689","SISESTA PANGA KOOD!")))))))</f>
        <v>SISESTA PANGA KOOD!</v>
      </c>
      <c r="AH106">
        <v>0</v>
      </c>
      <c r="AJ106">
        <v>0</v>
      </c>
      <c r="AN106">
        <v>1</v>
      </c>
      <c r="AO106">
        <v>15.646599999999999</v>
      </c>
      <c r="AQ106">
        <v>0</v>
      </c>
      <c r="AR106">
        <v>0</v>
      </c>
      <c r="AU106">
        <v>0</v>
      </c>
      <c r="AX106">
        <f>'Lisa 19'!$C$8</f>
        <v>0</v>
      </c>
      <c r="BE106">
        <v>0</v>
      </c>
      <c r="BP106">
        <f>'Lisa 19'!$V$3</f>
        <v>0</v>
      </c>
    </row>
    <row r="107" spans="1:68" x14ac:dyDescent="0.35">
      <c r="A107" s="12">
        <v>1</v>
      </c>
      <c r="B107">
        <v>0</v>
      </c>
      <c r="C107">
        <v>55404010</v>
      </c>
      <c r="D107" t="str">
        <f>CONCATENATE('Lisa 19'!$A$8,",",'Lisa 19'!$C$8,",",'Lisa 19'!$G$8,",",'Lisa 19'!$J$8,",",'Lisa 19'!$M$8,",",'Lisa 19'!$S$8)</f>
        <v>,,,,,</v>
      </c>
      <c r="E107" t="str">
        <f>CONCATENATE('Lisa 19'!U44," ",'Lisa 19'!Q44," ",'Lisa 19'!W44)</f>
        <v xml:space="preserve">  </v>
      </c>
      <c r="F107">
        <f>'Lisa 19'!AH44</f>
        <v>0</v>
      </c>
      <c r="J107">
        <v>2</v>
      </c>
      <c r="P107" s="11"/>
    </row>
    <row r="108" spans="1:68" x14ac:dyDescent="0.35">
      <c r="A108" s="12"/>
      <c r="B108" s="11"/>
      <c r="H108" s="12"/>
      <c r="J108" s="11"/>
      <c r="P108" s="11"/>
    </row>
    <row r="109" spans="1:68" x14ac:dyDescent="0.35">
      <c r="A109" s="12">
        <f>A106+1</f>
        <v>33</v>
      </c>
      <c r="B109" s="11">
        <f>'Lisa 19'!$AE$3</f>
        <v>0</v>
      </c>
      <c r="C109">
        <f>'Lisa 19'!AH45</f>
        <v>0</v>
      </c>
      <c r="E109" t="str">
        <f>CONCATENATE("SKK taotlus,"," ",'Lisa 19'!$G$4,)</f>
        <v xml:space="preserve">SKK taotlus, </v>
      </c>
      <c r="G109">
        <v>14</v>
      </c>
      <c r="H109" s="12">
        <f>'Lisa 19'!G45</f>
        <v>0</v>
      </c>
      <c r="I109" s="13">
        <f>'Lisa 19'!B45</f>
        <v>0</v>
      </c>
      <c r="J109" s="11">
        <f t="shared" si="2"/>
        <v>14</v>
      </c>
      <c r="M109" s="14">
        <f>'Lisa 19'!J45</f>
        <v>0</v>
      </c>
      <c r="N109" t="s">
        <v>42</v>
      </c>
      <c r="P109" s="11">
        <f t="shared" si="3"/>
        <v>0</v>
      </c>
      <c r="Q109">
        <v>1</v>
      </c>
      <c r="S109" s="12">
        <v>20209010</v>
      </c>
      <c r="W109" t="s">
        <v>43</v>
      </c>
      <c r="Y109">
        <v>0</v>
      </c>
      <c r="AB109">
        <v>0</v>
      </c>
      <c r="AD109" t="str">
        <f>CONCATENATE('Lisa 19'!$C$8,",TP800699")</f>
        <v>,TP800699</v>
      </c>
      <c r="AE109">
        <v>0</v>
      </c>
      <c r="AF109" s="13" t="str">
        <f>IF(VALUE(RIGHT(LEFT('Lisa 19'!J45,6),2))=42,"742",IF(VALUE(RIGHT(LEFT('Lisa 19'!J45,6),2))=10,"401",IF(VALUE(RIGHT(LEFT('Lisa 19'!J45,6),2))=22,"767",IF(VALUE(RIGHT(LEFT('Lisa 19'!J45,6),2))=33,"720",IF(VALUE(RIGHT(LEFT('Lisa 19'!J45,6),2))=17,"801",IF(VALUE(RIGHT(LEFT('Lisa 19'!J45,6),2))=96,"696",IF(VALUE(RIGHT(LEFT('Lisa 19'!J45,6),2))=77,"689","SISESTA PANGA KOOD!")))))))</f>
        <v>SISESTA PANGA KOOD!</v>
      </c>
      <c r="AH109">
        <v>0</v>
      </c>
      <c r="AJ109">
        <v>0</v>
      </c>
      <c r="AN109">
        <v>1</v>
      </c>
      <c r="AO109">
        <v>15.646599999999999</v>
      </c>
      <c r="AQ109">
        <v>0</v>
      </c>
      <c r="AR109">
        <v>0</v>
      </c>
      <c r="AU109">
        <v>0</v>
      </c>
      <c r="AX109">
        <f>'Lisa 19'!$C$8</f>
        <v>0</v>
      </c>
      <c r="BE109">
        <v>0</v>
      </c>
      <c r="BP109">
        <f>'Lisa 19'!$V$3</f>
        <v>0</v>
      </c>
    </row>
    <row r="110" spans="1:68" x14ac:dyDescent="0.35">
      <c r="A110" s="12">
        <v>1</v>
      </c>
      <c r="B110">
        <v>0</v>
      </c>
      <c r="C110">
        <v>55404010</v>
      </c>
      <c r="D110" t="str">
        <f>CONCATENATE('Lisa 19'!$A$8,",",'Lisa 19'!$C$8,",",'Lisa 19'!$G$8,",",'Lisa 19'!$J$8,",",'Lisa 19'!$M$8,",",'Lisa 19'!$S$8)</f>
        <v>,,,,,</v>
      </c>
      <c r="E110" t="str">
        <f>CONCATENATE('Lisa 19'!U45," ",'Lisa 19'!Q45," ",'Lisa 19'!W45)</f>
        <v xml:space="preserve">  </v>
      </c>
      <c r="F110">
        <f>'Lisa 19'!AH45</f>
        <v>0</v>
      </c>
      <c r="J110">
        <v>2</v>
      </c>
      <c r="P110" s="11"/>
    </row>
    <row r="111" spans="1:68" x14ac:dyDescent="0.35">
      <c r="A111" s="12"/>
      <c r="B111" s="11"/>
      <c r="H111" s="12"/>
      <c r="J111" s="11"/>
      <c r="P111" s="11"/>
    </row>
    <row r="112" spans="1:68" x14ac:dyDescent="0.35">
      <c r="A112" s="12">
        <f>A109+1</f>
        <v>34</v>
      </c>
      <c r="B112" s="11">
        <f>'Lisa 19'!$AE$3</f>
        <v>0</v>
      </c>
      <c r="C112">
        <f>'Lisa 19'!AH46</f>
        <v>0</v>
      </c>
      <c r="E112" t="str">
        <f>CONCATENATE("SKK taotlus,"," ",'Lisa 19'!$G$4,)</f>
        <v xml:space="preserve">SKK taotlus, </v>
      </c>
      <c r="G112">
        <v>14</v>
      </c>
      <c r="H112" s="12">
        <f>'Lisa 19'!G46</f>
        <v>0</v>
      </c>
      <c r="I112" s="13">
        <f>'Lisa 19'!B46</f>
        <v>0</v>
      </c>
      <c r="J112" s="11">
        <f t="shared" si="2"/>
        <v>14</v>
      </c>
      <c r="M112" s="14">
        <f>'Lisa 19'!J46</f>
        <v>0</v>
      </c>
      <c r="N112" t="s">
        <v>42</v>
      </c>
      <c r="P112" s="11">
        <f t="shared" si="3"/>
        <v>0</v>
      </c>
      <c r="Q112">
        <v>1</v>
      </c>
      <c r="S112" s="12">
        <v>20209010</v>
      </c>
      <c r="W112" t="s">
        <v>43</v>
      </c>
      <c r="Y112">
        <v>0</v>
      </c>
      <c r="AB112">
        <v>0</v>
      </c>
      <c r="AD112" t="str">
        <f>CONCATENATE('Lisa 19'!$C$8,",TP800699")</f>
        <v>,TP800699</v>
      </c>
      <c r="AE112">
        <v>0</v>
      </c>
      <c r="AF112" s="13" t="str">
        <f>IF(VALUE(RIGHT(LEFT('Lisa 19'!J46,6),2))=42,"742",IF(VALUE(RIGHT(LEFT('Lisa 19'!J46,6),2))=10,"401",IF(VALUE(RIGHT(LEFT('Lisa 19'!J46,6),2))=22,"767",IF(VALUE(RIGHT(LEFT('Lisa 19'!J46,6),2))=33,"720",IF(VALUE(RIGHT(LEFT('Lisa 19'!J46,6),2))=17,"801",IF(VALUE(RIGHT(LEFT('Lisa 19'!J46,6),2))=96,"696",IF(VALUE(RIGHT(LEFT('Lisa 19'!J46,6),2))=77,"689","SISESTA PANGA KOOD!")))))))</f>
        <v>SISESTA PANGA KOOD!</v>
      </c>
      <c r="AH112">
        <v>0</v>
      </c>
      <c r="AJ112">
        <v>0</v>
      </c>
      <c r="AN112">
        <v>1</v>
      </c>
      <c r="AO112">
        <v>15.646599999999999</v>
      </c>
      <c r="AQ112">
        <v>0</v>
      </c>
      <c r="AR112">
        <v>0</v>
      </c>
      <c r="AU112">
        <v>0</v>
      </c>
      <c r="AX112">
        <f>'Lisa 19'!$C$8</f>
        <v>0</v>
      </c>
      <c r="BE112">
        <v>0</v>
      </c>
      <c r="BP112">
        <f>'Lisa 19'!$V$3</f>
        <v>0</v>
      </c>
    </row>
    <row r="113" spans="1:68" x14ac:dyDescent="0.35">
      <c r="A113" s="12">
        <v>1</v>
      </c>
      <c r="B113">
        <v>0</v>
      </c>
      <c r="C113">
        <v>55404010</v>
      </c>
      <c r="D113" t="str">
        <f>CONCATENATE('Lisa 19'!$A$8,",",'Lisa 19'!$C$8,",",'Lisa 19'!$G$8,",",'Lisa 19'!$J$8,",",'Lisa 19'!$M$8,",",'Lisa 19'!$S$8)</f>
        <v>,,,,,</v>
      </c>
      <c r="E113" t="str">
        <f>CONCATENATE('Lisa 19'!U46," ",'Lisa 19'!Q46," ",'Lisa 19'!W46)</f>
        <v xml:space="preserve">  </v>
      </c>
      <c r="F113">
        <f>'Lisa 19'!AH46</f>
        <v>0</v>
      </c>
      <c r="J113">
        <v>2</v>
      </c>
      <c r="P113" s="11"/>
    </row>
    <row r="114" spans="1:68" x14ac:dyDescent="0.35">
      <c r="A114" s="12"/>
      <c r="B114" s="11"/>
      <c r="H114" s="12"/>
      <c r="J114" s="11"/>
      <c r="P114" s="11"/>
    </row>
    <row r="115" spans="1:68" x14ac:dyDescent="0.35">
      <c r="A115" s="12">
        <f>A112+1</f>
        <v>35</v>
      </c>
      <c r="B115" s="11">
        <f>'Lisa 19'!$AE$3</f>
        <v>0</v>
      </c>
      <c r="C115">
        <f>'Lisa 19'!AH47</f>
        <v>0</v>
      </c>
      <c r="E115" t="str">
        <f>CONCATENATE("SKK taotlus,"," ",'Lisa 19'!$G$4,)</f>
        <v xml:space="preserve">SKK taotlus, </v>
      </c>
      <c r="G115">
        <v>14</v>
      </c>
      <c r="H115" s="12">
        <f>'Lisa 19'!G47</f>
        <v>0</v>
      </c>
      <c r="I115" s="13">
        <f>'Lisa 19'!B47</f>
        <v>0</v>
      </c>
      <c r="J115" s="11">
        <f t="shared" si="2"/>
        <v>14</v>
      </c>
      <c r="M115" s="14">
        <f>'Lisa 19'!J47</f>
        <v>0</v>
      </c>
      <c r="N115" t="s">
        <v>42</v>
      </c>
      <c r="P115" s="11">
        <f t="shared" si="3"/>
        <v>0</v>
      </c>
      <c r="Q115">
        <v>1</v>
      </c>
      <c r="S115" s="12">
        <v>20209010</v>
      </c>
      <c r="W115" t="s">
        <v>43</v>
      </c>
      <c r="Y115">
        <v>0</v>
      </c>
      <c r="AB115">
        <v>0</v>
      </c>
      <c r="AD115" t="str">
        <f>CONCATENATE('Lisa 19'!$C$8,",TP800699")</f>
        <v>,TP800699</v>
      </c>
      <c r="AE115">
        <v>0</v>
      </c>
      <c r="AF115" s="13" t="str">
        <f>IF(VALUE(RIGHT(LEFT('Lisa 19'!J47,6),2))=42,"742",IF(VALUE(RIGHT(LEFT('Lisa 19'!J47,6),2))=10,"401",IF(VALUE(RIGHT(LEFT('Lisa 19'!J47,6),2))=22,"767",IF(VALUE(RIGHT(LEFT('Lisa 19'!J47,6),2))=33,"720",IF(VALUE(RIGHT(LEFT('Lisa 19'!J47,6),2))=17,"801",IF(VALUE(RIGHT(LEFT('Lisa 19'!J47,6),2))=96,"696",IF(VALUE(RIGHT(LEFT('Lisa 19'!J47,6),2))=77,"689","SISESTA PANGA KOOD!")))))))</f>
        <v>SISESTA PANGA KOOD!</v>
      </c>
      <c r="AH115">
        <v>0</v>
      </c>
      <c r="AJ115">
        <v>0</v>
      </c>
      <c r="AN115">
        <v>1</v>
      </c>
      <c r="AO115">
        <v>15.646599999999999</v>
      </c>
      <c r="AQ115">
        <v>0</v>
      </c>
      <c r="AR115">
        <v>0</v>
      </c>
      <c r="AU115">
        <v>0</v>
      </c>
      <c r="AX115">
        <f>'Lisa 19'!$C$8</f>
        <v>0</v>
      </c>
      <c r="BE115">
        <v>0</v>
      </c>
      <c r="BP115">
        <f>'Lisa 19'!$V$3</f>
        <v>0</v>
      </c>
    </row>
    <row r="116" spans="1:68" x14ac:dyDescent="0.35">
      <c r="A116" s="12">
        <v>1</v>
      </c>
      <c r="B116">
        <v>0</v>
      </c>
      <c r="C116">
        <v>55404010</v>
      </c>
      <c r="D116" t="str">
        <f>CONCATENATE('Lisa 19'!$A$8,",",'Lisa 19'!$C$8,",",'Lisa 19'!$G$8,",",'Lisa 19'!$J$8,",",'Lisa 19'!$M$8,",",'Lisa 19'!$S$8)</f>
        <v>,,,,,</v>
      </c>
      <c r="E116" t="str">
        <f>CONCATENATE('Lisa 19'!U47," ",'Lisa 19'!Q47," ",'Lisa 19'!W47)</f>
        <v xml:space="preserve">  </v>
      </c>
      <c r="F116">
        <f>'Lisa 19'!AH47</f>
        <v>0</v>
      </c>
      <c r="J116">
        <v>2</v>
      </c>
      <c r="P116" s="11"/>
    </row>
    <row r="117" spans="1:68" x14ac:dyDescent="0.35">
      <c r="A117" s="12"/>
      <c r="B117" s="11"/>
      <c r="H117" s="12"/>
      <c r="J117" s="11"/>
      <c r="P117" s="11"/>
    </row>
    <row r="118" spans="1:68" x14ac:dyDescent="0.35">
      <c r="A118" s="12">
        <f>A115+1</f>
        <v>36</v>
      </c>
      <c r="B118" s="11">
        <f>'Lisa 19'!$AE$3</f>
        <v>0</v>
      </c>
      <c r="C118">
        <f>'Lisa 19'!AH48</f>
        <v>0</v>
      </c>
      <c r="E118" t="str">
        <f>CONCATENATE("SKK taotlus,"," ",'Lisa 19'!$G$4,)</f>
        <v xml:space="preserve">SKK taotlus, </v>
      </c>
      <c r="G118">
        <v>14</v>
      </c>
      <c r="H118" s="12">
        <f>'Lisa 19'!G48</f>
        <v>0</v>
      </c>
      <c r="I118" s="13">
        <f>'Lisa 19'!B48</f>
        <v>0</v>
      </c>
      <c r="J118" s="11">
        <f t="shared" si="2"/>
        <v>14</v>
      </c>
      <c r="M118" s="14">
        <f>'Lisa 19'!J48</f>
        <v>0</v>
      </c>
      <c r="N118" t="s">
        <v>42</v>
      </c>
      <c r="P118" s="11">
        <f t="shared" si="3"/>
        <v>0</v>
      </c>
      <c r="Q118">
        <v>1</v>
      </c>
      <c r="S118" s="12">
        <v>20209010</v>
      </c>
      <c r="W118" t="s">
        <v>43</v>
      </c>
      <c r="Y118">
        <v>0</v>
      </c>
      <c r="AB118">
        <v>0</v>
      </c>
      <c r="AD118" t="str">
        <f>CONCATENATE('Lisa 19'!$C$8,",TP800699")</f>
        <v>,TP800699</v>
      </c>
      <c r="AE118">
        <v>0</v>
      </c>
      <c r="AF118" s="13" t="str">
        <f>IF(VALUE(RIGHT(LEFT('Lisa 19'!J48,6),2))=42,"742",IF(VALUE(RIGHT(LEFT('Lisa 19'!J48,6),2))=10,"401",IF(VALUE(RIGHT(LEFT('Lisa 19'!J48,6),2))=22,"767",IF(VALUE(RIGHT(LEFT('Lisa 19'!J48,6),2))=33,"720",IF(VALUE(RIGHT(LEFT('Lisa 19'!J48,6),2))=17,"801",IF(VALUE(RIGHT(LEFT('Lisa 19'!J48,6),2))=96,"696",IF(VALUE(RIGHT(LEFT('Lisa 19'!J48,6),2))=77,"689","SISESTA PANGA KOOD!")))))))</f>
        <v>SISESTA PANGA KOOD!</v>
      </c>
      <c r="AH118">
        <v>0</v>
      </c>
      <c r="AJ118">
        <v>0</v>
      </c>
      <c r="AN118">
        <v>1</v>
      </c>
      <c r="AO118">
        <v>15.646599999999999</v>
      </c>
      <c r="AQ118">
        <v>0</v>
      </c>
      <c r="AR118">
        <v>0</v>
      </c>
      <c r="AU118">
        <v>0</v>
      </c>
      <c r="AX118">
        <f>'Lisa 19'!$C$8</f>
        <v>0</v>
      </c>
      <c r="BE118">
        <v>0</v>
      </c>
      <c r="BP118">
        <f>'Lisa 19'!$V$3</f>
        <v>0</v>
      </c>
    </row>
    <row r="119" spans="1:68" x14ac:dyDescent="0.35">
      <c r="A119" s="12">
        <v>1</v>
      </c>
      <c r="B119">
        <v>0</v>
      </c>
      <c r="C119">
        <v>55404010</v>
      </c>
      <c r="D119" t="str">
        <f>CONCATENATE('Lisa 19'!$A$8,",",'Lisa 19'!$C$8,",",'Lisa 19'!$G$8,",",'Lisa 19'!$J$8,",",'Lisa 19'!$M$8,",",'Lisa 19'!$S$8)</f>
        <v>,,,,,</v>
      </c>
      <c r="E119" t="str">
        <f>CONCATENATE('Lisa 19'!U48," ",'Lisa 19'!Q48," ",'Lisa 19'!W48)</f>
        <v xml:space="preserve">  </v>
      </c>
      <c r="F119">
        <f>'Lisa 19'!AH48</f>
        <v>0</v>
      </c>
      <c r="J119">
        <v>2</v>
      </c>
      <c r="P119" s="11"/>
    </row>
    <row r="120" spans="1:68" x14ac:dyDescent="0.35">
      <c r="A120" s="12"/>
      <c r="B120" s="11"/>
      <c r="H120" s="12"/>
      <c r="J120" s="11"/>
      <c r="P120" s="11"/>
    </row>
    <row r="121" spans="1:68" x14ac:dyDescent="0.35">
      <c r="A121" s="12">
        <f>A118+1</f>
        <v>37</v>
      </c>
      <c r="B121" s="11">
        <f>'Lisa 19'!$AE$3</f>
        <v>0</v>
      </c>
      <c r="C121">
        <f>'Lisa 19'!AH49</f>
        <v>0</v>
      </c>
      <c r="E121" t="str">
        <f>CONCATENATE("SKK taotlus,"," ",'Lisa 19'!$G$4,)</f>
        <v xml:space="preserve">SKK taotlus, </v>
      </c>
      <c r="G121">
        <v>14</v>
      </c>
      <c r="H121" s="12">
        <f>'Lisa 19'!G49</f>
        <v>0</v>
      </c>
      <c r="I121" s="13">
        <f>'Lisa 19'!B49</f>
        <v>0</v>
      </c>
      <c r="J121" s="11">
        <f t="shared" si="2"/>
        <v>14</v>
      </c>
      <c r="M121" s="14">
        <f>'Lisa 19'!J49</f>
        <v>0</v>
      </c>
      <c r="N121" t="s">
        <v>42</v>
      </c>
      <c r="P121" s="11">
        <f t="shared" si="3"/>
        <v>0</v>
      </c>
      <c r="Q121">
        <v>1</v>
      </c>
      <c r="S121" s="12">
        <v>20209010</v>
      </c>
      <c r="W121" t="s">
        <v>43</v>
      </c>
      <c r="Y121">
        <v>0</v>
      </c>
      <c r="AB121">
        <v>0</v>
      </c>
      <c r="AD121" t="str">
        <f>CONCATENATE('Lisa 19'!$C$8,",TP800699")</f>
        <v>,TP800699</v>
      </c>
      <c r="AE121">
        <v>0</v>
      </c>
      <c r="AF121" s="13" t="str">
        <f>IF(VALUE(RIGHT(LEFT('Lisa 19'!J49,6),2))=42,"742",IF(VALUE(RIGHT(LEFT('Lisa 19'!J49,6),2))=10,"401",IF(VALUE(RIGHT(LEFT('Lisa 19'!J49,6),2))=22,"767",IF(VALUE(RIGHT(LEFT('Lisa 19'!J49,6),2))=33,"720",IF(VALUE(RIGHT(LEFT('Lisa 19'!J49,6),2))=17,"801",IF(VALUE(RIGHT(LEFT('Lisa 19'!J49,6),2))=96,"696",IF(VALUE(RIGHT(LEFT('Lisa 19'!J49,6),2))=77,"689","SISESTA PANGA KOOD!")))))))</f>
        <v>SISESTA PANGA KOOD!</v>
      </c>
      <c r="AH121">
        <v>0</v>
      </c>
      <c r="AJ121">
        <v>0</v>
      </c>
      <c r="AN121">
        <v>1</v>
      </c>
      <c r="AO121">
        <v>15.646599999999999</v>
      </c>
      <c r="AQ121">
        <v>0</v>
      </c>
      <c r="AR121">
        <v>0</v>
      </c>
      <c r="AU121">
        <v>0</v>
      </c>
      <c r="AX121">
        <f>'Lisa 19'!$C$8</f>
        <v>0</v>
      </c>
      <c r="BE121">
        <v>0</v>
      </c>
      <c r="BP121">
        <f>'Lisa 19'!$V$3</f>
        <v>0</v>
      </c>
    </row>
    <row r="122" spans="1:68" x14ac:dyDescent="0.35">
      <c r="A122" s="12">
        <v>1</v>
      </c>
      <c r="B122">
        <v>0</v>
      </c>
      <c r="C122">
        <v>55404010</v>
      </c>
      <c r="D122" t="str">
        <f>CONCATENATE('Lisa 19'!$A$8,",",'Lisa 19'!$C$8,",",'Lisa 19'!$G$8,",",'Lisa 19'!$J$8,",",'Lisa 19'!$M$8,",",'Lisa 19'!$S$8)</f>
        <v>,,,,,</v>
      </c>
      <c r="E122" t="str">
        <f>CONCATENATE('Lisa 19'!U49," ",'Lisa 19'!Q49," ",'Lisa 19'!W49)</f>
        <v xml:space="preserve">  </v>
      </c>
      <c r="F122">
        <f>'Lisa 19'!AH49</f>
        <v>0</v>
      </c>
      <c r="J122">
        <v>2</v>
      </c>
      <c r="P122" s="11"/>
    </row>
    <row r="123" spans="1:68" x14ac:dyDescent="0.35">
      <c r="A123" s="12"/>
      <c r="B123" s="11"/>
      <c r="H123" s="12"/>
      <c r="J123" s="11"/>
      <c r="P123" s="11"/>
    </row>
    <row r="124" spans="1:68" x14ac:dyDescent="0.35">
      <c r="A124" s="12">
        <f>A121+1</f>
        <v>38</v>
      </c>
      <c r="B124" s="11">
        <f>'Lisa 19'!$AE$3</f>
        <v>0</v>
      </c>
      <c r="C124">
        <f>'Lisa 19'!AH50</f>
        <v>0</v>
      </c>
      <c r="E124" t="str">
        <f>CONCATENATE("SKK taotlus,"," ",'Lisa 19'!$G$4,)</f>
        <v xml:space="preserve">SKK taotlus, </v>
      </c>
      <c r="G124">
        <v>14</v>
      </c>
      <c r="H124" s="12">
        <f>'Lisa 19'!G50</f>
        <v>0</v>
      </c>
      <c r="I124" s="13">
        <f>'Lisa 19'!B50</f>
        <v>0</v>
      </c>
      <c r="J124" s="11">
        <f t="shared" si="2"/>
        <v>14</v>
      </c>
      <c r="M124" s="14">
        <f>'Lisa 19'!J50</f>
        <v>0</v>
      </c>
      <c r="N124" t="s">
        <v>42</v>
      </c>
      <c r="P124" s="11">
        <f t="shared" si="3"/>
        <v>0</v>
      </c>
      <c r="Q124">
        <v>1</v>
      </c>
      <c r="S124" s="12">
        <v>20209010</v>
      </c>
      <c r="W124" t="s">
        <v>43</v>
      </c>
      <c r="Y124">
        <v>0</v>
      </c>
      <c r="AB124">
        <v>0</v>
      </c>
      <c r="AD124" t="str">
        <f>CONCATENATE('Lisa 19'!$C$8,",TP800699")</f>
        <v>,TP800699</v>
      </c>
      <c r="AE124">
        <v>0</v>
      </c>
      <c r="AF124" s="13" t="str">
        <f>IF(VALUE(RIGHT(LEFT('Lisa 19'!J50,6),2))=42,"742",IF(VALUE(RIGHT(LEFT('Lisa 19'!J50,6),2))=10,"401",IF(VALUE(RIGHT(LEFT('Lisa 19'!J50,6),2))=22,"767",IF(VALUE(RIGHT(LEFT('Lisa 19'!J50,6),2))=33,"720",IF(VALUE(RIGHT(LEFT('Lisa 19'!J50,6),2))=17,"801",IF(VALUE(RIGHT(LEFT('Lisa 19'!J50,6),2))=96,"696",IF(VALUE(RIGHT(LEFT('Lisa 19'!J50,6),2))=77,"689","SISESTA PANGA KOOD!")))))))</f>
        <v>SISESTA PANGA KOOD!</v>
      </c>
      <c r="AH124">
        <v>0</v>
      </c>
      <c r="AJ124">
        <v>0</v>
      </c>
      <c r="AN124">
        <v>1</v>
      </c>
      <c r="AO124">
        <v>15.646599999999999</v>
      </c>
      <c r="AQ124">
        <v>0</v>
      </c>
      <c r="AR124">
        <v>0</v>
      </c>
      <c r="AU124">
        <v>0</v>
      </c>
      <c r="AX124">
        <f>'Lisa 19'!$C$8</f>
        <v>0</v>
      </c>
      <c r="BE124">
        <v>0</v>
      </c>
      <c r="BP124">
        <f>'Lisa 19'!$V$3</f>
        <v>0</v>
      </c>
    </row>
    <row r="125" spans="1:68" x14ac:dyDescent="0.35">
      <c r="A125" s="12">
        <v>1</v>
      </c>
      <c r="B125">
        <v>0</v>
      </c>
      <c r="C125">
        <v>55404010</v>
      </c>
      <c r="D125" t="str">
        <f>CONCATENATE('Lisa 19'!$A$8,",",'Lisa 19'!$C$8,",",'Lisa 19'!$G$8,",",'Lisa 19'!$J$8,",",'Lisa 19'!$M$8,",",'Lisa 19'!$S$8)</f>
        <v>,,,,,</v>
      </c>
      <c r="E125" t="str">
        <f>CONCATENATE('Lisa 19'!U50," ",'Lisa 19'!Q50," ",'Lisa 19'!W50)</f>
        <v xml:space="preserve">  </v>
      </c>
      <c r="F125">
        <f>'Lisa 19'!AH50</f>
        <v>0</v>
      </c>
      <c r="J125">
        <v>2</v>
      </c>
      <c r="P125" s="11"/>
    </row>
    <row r="126" spans="1:68" x14ac:dyDescent="0.35">
      <c r="A126" s="12"/>
      <c r="B126" s="11"/>
      <c r="H126" s="12"/>
      <c r="J126" s="11"/>
      <c r="P126" s="11"/>
    </row>
    <row r="127" spans="1:68" x14ac:dyDescent="0.35">
      <c r="A127" s="12">
        <f>A124+1</f>
        <v>39</v>
      </c>
      <c r="B127" s="11">
        <f>'Lisa 19'!$AE$3</f>
        <v>0</v>
      </c>
      <c r="C127">
        <f>'Lisa 19'!AH51</f>
        <v>0</v>
      </c>
      <c r="E127" t="str">
        <f>CONCATENATE("SKK taotlus,"," ",'Lisa 19'!$G$4,)</f>
        <v xml:space="preserve">SKK taotlus, </v>
      </c>
      <c r="G127">
        <v>14</v>
      </c>
      <c r="H127" s="12">
        <f>'Lisa 19'!G51</f>
        <v>0</v>
      </c>
      <c r="I127" s="13">
        <f>'Lisa 19'!B51</f>
        <v>0</v>
      </c>
      <c r="J127" s="11">
        <f t="shared" si="2"/>
        <v>14</v>
      </c>
      <c r="M127" s="14">
        <f>'Lisa 19'!J51</f>
        <v>0</v>
      </c>
      <c r="N127" t="s">
        <v>42</v>
      </c>
      <c r="P127" s="11">
        <f t="shared" si="3"/>
        <v>0</v>
      </c>
      <c r="Q127">
        <v>1</v>
      </c>
      <c r="S127" s="12">
        <v>20209010</v>
      </c>
      <c r="W127" t="s">
        <v>43</v>
      </c>
      <c r="Y127">
        <v>0</v>
      </c>
      <c r="AB127">
        <v>0</v>
      </c>
      <c r="AD127" t="str">
        <f>CONCATENATE('Lisa 19'!$C$8,",TP800699")</f>
        <v>,TP800699</v>
      </c>
      <c r="AE127">
        <v>0</v>
      </c>
      <c r="AF127" s="13" t="str">
        <f>IF(VALUE(RIGHT(LEFT('Lisa 19'!J51,6),2))=42,"742",IF(VALUE(RIGHT(LEFT('Lisa 19'!J51,6),2))=10,"401",IF(VALUE(RIGHT(LEFT('Lisa 19'!J51,6),2))=22,"767",IF(VALUE(RIGHT(LEFT('Lisa 19'!J51,6),2))=33,"720",IF(VALUE(RIGHT(LEFT('Lisa 19'!J51,6),2))=17,"801",IF(VALUE(RIGHT(LEFT('Lisa 19'!J51,6),2))=96,"696",IF(VALUE(RIGHT(LEFT('Lisa 19'!J51,6),2))=77,"689","SISESTA PANGA KOOD!")))))))</f>
        <v>SISESTA PANGA KOOD!</v>
      </c>
      <c r="AH127">
        <v>0</v>
      </c>
      <c r="AJ127">
        <v>0</v>
      </c>
      <c r="AN127">
        <v>1</v>
      </c>
      <c r="AO127">
        <v>15.646599999999999</v>
      </c>
      <c r="AQ127">
        <v>0</v>
      </c>
      <c r="AR127">
        <v>0</v>
      </c>
      <c r="AU127">
        <v>0</v>
      </c>
      <c r="AX127">
        <f>'Lisa 19'!$C$8</f>
        <v>0</v>
      </c>
      <c r="BE127">
        <v>0</v>
      </c>
      <c r="BP127">
        <f>'Lisa 19'!$V$3</f>
        <v>0</v>
      </c>
    </row>
    <row r="128" spans="1:68" x14ac:dyDescent="0.35">
      <c r="A128" s="12">
        <v>1</v>
      </c>
      <c r="B128">
        <v>0</v>
      </c>
      <c r="C128">
        <v>55404010</v>
      </c>
      <c r="D128" t="str">
        <f>CONCATENATE('Lisa 19'!$A$8,",",'Lisa 19'!$C$8,",",'Lisa 19'!$G$8,",",'Lisa 19'!$J$8,",",'Lisa 19'!$M$8,",",'Lisa 19'!$S$8)</f>
        <v>,,,,,</v>
      </c>
      <c r="E128" t="str">
        <f>CONCATENATE('Lisa 19'!U51," ",'Lisa 19'!Q51," ",'Lisa 19'!W51)</f>
        <v xml:space="preserve">  </v>
      </c>
      <c r="F128">
        <f>'Lisa 19'!AH51</f>
        <v>0</v>
      </c>
      <c r="J128">
        <v>2</v>
      </c>
      <c r="P128" s="11"/>
    </row>
    <row r="129" spans="1:68" x14ac:dyDescent="0.35">
      <c r="A129" s="12"/>
      <c r="B129" s="11"/>
      <c r="H129" s="12"/>
      <c r="J129" s="11"/>
      <c r="P129" s="11"/>
    </row>
    <row r="130" spans="1:68" x14ac:dyDescent="0.35">
      <c r="A130" s="12">
        <f>A127+1</f>
        <v>40</v>
      </c>
      <c r="B130" s="11">
        <f>'Lisa 19'!$AE$3</f>
        <v>0</v>
      </c>
      <c r="C130">
        <f>'Lisa 19'!AH52</f>
        <v>0</v>
      </c>
      <c r="E130" t="str">
        <f>CONCATENATE("SKK taotlus,"," ",'Lisa 19'!$G$4,)</f>
        <v xml:space="preserve">SKK taotlus, </v>
      </c>
      <c r="G130">
        <v>14</v>
      </c>
      <c r="H130" s="12">
        <f>'Lisa 19'!G52</f>
        <v>0</v>
      </c>
      <c r="I130" s="13">
        <f>'Lisa 19'!B52</f>
        <v>0</v>
      </c>
      <c r="J130" s="11">
        <f t="shared" si="2"/>
        <v>14</v>
      </c>
      <c r="M130" s="14">
        <f>'Lisa 19'!J52</f>
        <v>0</v>
      </c>
      <c r="N130" t="s">
        <v>42</v>
      </c>
      <c r="P130" s="11">
        <f t="shared" si="3"/>
        <v>0</v>
      </c>
      <c r="Q130">
        <v>1</v>
      </c>
      <c r="S130" s="12">
        <v>20209010</v>
      </c>
      <c r="W130" t="s">
        <v>43</v>
      </c>
      <c r="Y130">
        <v>0</v>
      </c>
      <c r="AB130">
        <v>0</v>
      </c>
      <c r="AD130" t="str">
        <f>CONCATENATE('Lisa 19'!$C$8,",TP800699")</f>
        <v>,TP800699</v>
      </c>
      <c r="AE130">
        <v>0</v>
      </c>
      <c r="AF130" s="13" t="str">
        <f>IF(VALUE(RIGHT(LEFT('Lisa 19'!J52,6),2))=42,"742",IF(VALUE(RIGHT(LEFT('Lisa 19'!J52,6),2))=10,"401",IF(VALUE(RIGHT(LEFT('Lisa 19'!J52,6),2))=22,"767",IF(VALUE(RIGHT(LEFT('Lisa 19'!J52,6),2))=33,"720",IF(VALUE(RIGHT(LEFT('Lisa 19'!J52,6),2))=17,"801",IF(VALUE(RIGHT(LEFT('Lisa 19'!J52,6),2))=96,"696",IF(VALUE(RIGHT(LEFT('Lisa 19'!J52,6),2))=77,"689","SISESTA PANGA KOOD!")))))))</f>
        <v>SISESTA PANGA KOOD!</v>
      </c>
      <c r="AH130">
        <v>0</v>
      </c>
      <c r="AJ130">
        <v>0</v>
      </c>
      <c r="AN130">
        <v>1</v>
      </c>
      <c r="AO130">
        <v>15.646599999999999</v>
      </c>
      <c r="AQ130">
        <v>0</v>
      </c>
      <c r="AR130">
        <v>0</v>
      </c>
      <c r="AU130">
        <v>0</v>
      </c>
      <c r="AX130">
        <f>'Lisa 19'!$C$8</f>
        <v>0</v>
      </c>
      <c r="BE130">
        <v>0</v>
      </c>
      <c r="BP130">
        <f>'Lisa 19'!$V$3</f>
        <v>0</v>
      </c>
    </row>
    <row r="131" spans="1:68" x14ac:dyDescent="0.35">
      <c r="A131" s="12">
        <v>1</v>
      </c>
      <c r="B131">
        <v>0</v>
      </c>
      <c r="C131">
        <v>55404010</v>
      </c>
      <c r="D131" t="str">
        <f>CONCATENATE('Lisa 19'!$A$8,",",'Lisa 19'!$C$8,",",'Lisa 19'!$G$8,",",'Lisa 19'!$J$8,",",'Lisa 19'!$M$8,",",'Lisa 19'!$S$8)</f>
        <v>,,,,,</v>
      </c>
      <c r="E131" t="str">
        <f>CONCATENATE('Lisa 19'!U52," ",'Lisa 19'!Q52," ",'Lisa 19'!W52)</f>
        <v xml:space="preserve">  </v>
      </c>
      <c r="F131">
        <f>'Lisa 19'!AH52</f>
        <v>0</v>
      </c>
      <c r="J131">
        <v>2</v>
      </c>
      <c r="P131" s="11"/>
    </row>
    <row r="132" spans="1:68" x14ac:dyDescent="0.35">
      <c r="A132" s="12"/>
      <c r="B132" s="11"/>
      <c r="H132" s="12"/>
      <c r="J132" s="11"/>
      <c r="P132" s="11"/>
    </row>
    <row r="133" spans="1:68" x14ac:dyDescent="0.35">
      <c r="A133" s="12">
        <f>A130+1</f>
        <v>41</v>
      </c>
      <c r="B133" s="11">
        <f>'Lisa 19'!$AE$3</f>
        <v>0</v>
      </c>
      <c r="C133">
        <f>'Lisa 19'!AH53</f>
        <v>0</v>
      </c>
      <c r="E133" t="str">
        <f>CONCATENATE("SKK taotlus,"," ",'Lisa 19'!$G$4,)</f>
        <v xml:space="preserve">SKK taotlus, </v>
      </c>
      <c r="G133">
        <v>14</v>
      </c>
      <c r="H133" s="12">
        <f>'Lisa 19'!G53</f>
        <v>0</v>
      </c>
      <c r="I133" s="13">
        <f>'Lisa 19'!B53</f>
        <v>0</v>
      </c>
      <c r="J133" s="11">
        <f t="shared" si="2"/>
        <v>14</v>
      </c>
      <c r="M133" s="14">
        <f>'Lisa 19'!J53</f>
        <v>0</v>
      </c>
      <c r="N133" t="s">
        <v>42</v>
      </c>
      <c r="P133" s="11">
        <f t="shared" si="3"/>
        <v>0</v>
      </c>
      <c r="Q133">
        <v>1</v>
      </c>
      <c r="S133" s="12">
        <v>20209010</v>
      </c>
      <c r="W133" t="s">
        <v>43</v>
      </c>
      <c r="Y133">
        <v>0</v>
      </c>
      <c r="AB133">
        <v>0</v>
      </c>
      <c r="AD133" t="str">
        <f>CONCATENATE('Lisa 19'!$C$8,",TP800699")</f>
        <v>,TP800699</v>
      </c>
      <c r="AE133">
        <v>0</v>
      </c>
      <c r="AF133" s="13" t="str">
        <f>IF(VALUE(RIGHT(LEFT('Lisa 19'!J53,6),2))=42,"742",IF(VALUE(RIGHT(LEFT('Lisa 19'!J53,6),2))=10,"401",IF(VALUE(RIGHT(LEFT('Lisa 19'!J53,6),2))=22,"767",IF(VALUE(RIGHT(LEFT('Lisa 19'!J53,6),2))=33,"720",IF(VALUE(RIGHT(LEFT('Lisa 19'!J53,6),2))=17,"801",IF(VALUE(RIGHT(LEFT('Lisa 19'!J53,6),2))=96,"696",IF(VALUE(RIGHT(LEFT('Lisa 19'!J53,6),2))=77,"689","SISESTA PANGA KOOD!")))))))</f>
        <v>SISESTA PANGA KOOD!</v>
      </c>
      <c r="AH133">
        <v>0</v>
      </c>
      <c r="AJ133">
        <v>0</v>
      </c>
      <c r="AN133">
        <v>1</v>
      </c>
      <c r="AO133">
        <v>15.646599999999999</v>
      </c>
      <c r="AQ133">
        <v>0</v>
      </c>
      <c r="AR133">
        <v>0</v>
      </c>
      <c r="AU133">
        <v>0</v>
      </c>
      <c r="AX133">
        <f>'Lisa 19'!$C$8</f>
        <v>0</v>
      </c>
      <c r="BE133">
        <v>0</v>
      </c>
      <c r="BP133">
        <f>'Lisa 19'!$V$3</f>
        <v>0</v>
      </c>
    </row>
    <row r="134" spans="1:68" x14ac:dyDescent="0.35">
      <c r="A134" s="12">
        <v>1</v>
      </c>
      <c r="B134">
        <v>0</v>
      </c>
      <c r="C134">
        <v>55404010</v>
      </c>
      <c r="D134" t="str">
        <f>CONCATENATE('Lisa 19'!$A$8,",",'Lisa 19'!$C$8,",",'Lisa 19'!$G$8,",",'Lisa 19'!$J$8,",",'Lisa 19'!$M$8,",",'Lisa 19'!$S$8)</f>
        <v>,,,,,</v>
      </c>
      <c r="E134" t="str">
        <f>CONCATENATE('Lisa 19'!U53," ",'Lisa 19'!Q53," ",'Lisa 19'!W53)</f>
        <v xml:space="preserve">  </v>
      </c>
      <c r="F134">
        <f>'Lisa 19'!AH53</f>
        <v>0</v>
      </c>
      <c r="J134">
        <v>2</v>
      </c>
      <c r="P134" s="11"/>
    </row>
    <row r="135" spans="1:68" x14ac:dyDescent="0.35">
      <c r="A135" s="12"/>
      <c r="B135" s="11"/>
      <c r="H135" s="12"/>
      <c r="J135" s="11"/>
      <c r="P135" s="11"/>
    </row>
    <row r="136" spans="1:68" x14ac:dyDescent="0.35">
      <c r="A136" s="12">
        <f>A133+1</f>
        <v>42</v>
      </c>
      <c r="B136" s="11">
        <f>'Lisa 19'!$AE$3</f>
        <v>0</v>
      </c>
      <c r="C136">
        <f>'Lisa 19'!AH54</f>
        <v>0</v>
      </c>
      <c r="E136" t="str">
        <f>CONCATENATE("SKK taotlus,"," ",'Lisa 19'!$G$4,)</f>
        <v xml:space="preserve">SKK taotlus, </v>
      </c>
      <c r="G136">
        <v>14</v>
      </c>
      <c r="H136" s="12">
        <f>'Lisa 19'!G54</f>
        <v>0</v>
      </c>
      <c r="I136" s="13">
        <f>'Lisa 19'!B54</f>
        <v>0</v>
      </c>
      <c r="J136" s="11">
        <f t="shared" si="2"/>
        <v>14</v>
      </c>
      <c r="M136" s="14">
        <f>'Lisa 19'!J54</f>
        <v>0</v>
      </c>
      <c r="N136" t="s">
        <v>42</v>
      </c>
      <c r="P136" s="11">
        <f t="shared" si="3"/>
        <v>0</v>
      </c>
      <c r="Q136">
        <v>1</v>
      </c>
      <c r="S136" s="12">
        <v>20209010</v>
      </c>
      <c r="W136" t="s">
        <v>43</v>
      </c>
      <c r="Y136">
        <v>0</v>
      </c>
      <c r="AB136">
        <v>0</v>
      </c>
      <c r="AD136" t="str">
        <f>CONCATENATE('Lisa 19'!$C$8,",TP800699")</f>
        <v>,TP800699</v>
      </c>
      <c r="AE136">
        <v>0</v>
      </c>
      <c r="AF136" s="13" t="str">
        <f>IF(VALUE(RIGHT(LEFT('Lisa 19'!J54,6),2))=42,"742",IF(VALUE(RIGHT(LEFT('Lisa 19'!J54,6),2))=10,"401",IF(VALUE(RIGHT(LEFT('Lisa 19'!J54,6),2))=22,"767",IF(VALUE(RIGHT(LEFT('Lisa 19'!J54,6),2))=33,"720",IF(VALUE(RIGHT(LEFT('Lisa 19'!J54,6),2))=17,"801",IF(VALUE(RIGHT(LEFT('Lisa 19'!J54,6),2))=96,"696",IF(VALUE(RIGHT(LEFT('Lisa 19'!J54,6),2))=77,"689","SISESTA PANGA KOOD!")))))))</f>
        <v>SISESTA PANGA KOOD!</v>
      </c>
      <c r="AH136">
        <v>0</v>
      </c>
      <c r="AJ136">
        <v>0</v>
      </c>
      <c r="AN136">
        <v>1</v>
      </c>
      <c r="AO136">
        <v>15.646599999999999</v>
      </c>
      <c r="AQ136">
        <v>0</v>
      </c>
      <c r="AR136">
        <v>0</v>
      </c>
      <c r="AU136">
        <v>0</v>
      </c>
      <c r="AX136">
        <f>'Lisa 19'!$C$8</f>
        <v>0</v>
      </c>
      <c r="BE136">
        <v>0</v>
      </c>
      <c r="BP136">
        <f>'Lisa 19'!$V$3</f>
        <v>0</v>
      </c>
    </row>
    <row r="137" spans="1:68" x14ac:dyDescent="0.35">
      <c r="A137" s="12">
        <v>1</v>
      </c>
      <c r="B137">
        <v>0</v>
      </c>
      <c r="C137">
        <v>55404010</v>
      </c>
      <c r="D137" t="str">
        <f>CONCATENATE('Lisa 19'!$A$8,",",'Lisa 19'!$C$8,",",'Lisa 19'!$G$8,",",'Lisa 19'!$J$8,",",'Lisa 19'!$M$8,",",'Lisa 19'!$S$8)</f>
        <v>,,,,,</v>
      </c>
      <c r="E137" t="str">
        <f>CONCATENATE('Lisa 19'!U54," ",'Lisa 19'!Q54," ",'Lisa 19'!W54)</f>
        <v xml:space="preserve">  </v>
      </c>
      <c r="F137">
        <f>'Lisa 19'!AH54</f>
        <v>0</v>
      </c>
      <c r="J137">
        <v>2</v>
      </c>
      <c r="P137" s="11"/>
    </row>
    <row r="138" spans="1:68" x14ac:dyDescent="0.35">
      <c r="A138" s="12"/>
      <c r="B138" s="11"/>
      <c r="H138" s="12"/>
      <c r="J138" s="11"/>
      <c r="P138" s="11"/>
    </row>
    <row r="139" spans="1:68" x14ac:dyDescent="0.35">
      <c r="A139" s="12">
        <f>A136+1</f>
        <v>43</v>
      </c>
      <c r="B139" s="11">
        <f>'Lisa 19'!$AE$3</f>
        <v>0</v>
      </c>
      <c r="C139">
        <f>'Lisa 19'!AH55</f>
        <v>0</v>
      </c>
      <c r="E139" t="str">
        <f>CONCATENATE("SKK taotlus,"," ",'Lisa 19'!$G$4,)</f>
        <v xml:space="preserve">SKK taotlus, </v>
      </c>
      <c r="G139">
        <v>14</v>
      </c>
      <c r="H139" s="12">
        <f>'Lisa 19'!G55</f>
        <v>0</v>
      </c>
      <c r="I139" s="13">
        <f>'Lisa 19'!B55</f>
        <v>0</v>
      </c>
      <c r="J139" s="11">
        <f t="shared" si="2"/>
        <v>14</v>
      </c>
      <c r="M139" s="14">
        <f>'Lisa 19'!J55</f>
        <v>0</v>
      </c>
      <c r="N139" t="s">
        <v>42</v>
      </c>
      <c r="P139" s="11">
        <f t="shared" si="3"/>
        <v>0</v>
      </c>
      <c r="Q139">
        <v>1</v>
      </c>
      <c r="S139" s="12">
        <v>20209010</v>
      </c>
      <c r="W139" t="s">
        <v>43</v>
      </c>
      <c r="Y139">
        <v>0</v>
      </c>
      <c r="AB139">
        <v>0</v>
      </c>
      <c r="AD139" t="str">
        <f>CONCATENATE('Lisa 19'!$C$8,",TP800699")</f>
        <v>,TP800699</v>
      </c>
      <c r="AE139">
        <v>0</v>
      </c>
      <c r="AF139" s="13" t="str">
        <f>IF(VALUE(RIGHT(LEFT('Lisa 19'!J55,6),2))=42,"742",IF(VALUE(RIGHT(LEFT('Lisa 19'!J55,6),2))=10,"401",IF(VALUE(RIGHT(LEFT('Lisa 19'!J55,6),2))=22,"767",IF(VALUE(RIGHT(LEFT('Lisa 19'!J55,6),2))=33,"720",IF(VALUE(RIGHT(LEFT('Lisa 19'!J55,6),2))=17,"801",IF(VALUE(RIGHT(LEFT('Lisa 19'!J55,6),2))=96,"696",IF(VALUE(RIGHT(LEFT('Lisa 19'!J55,6),2))=77,"689","SISESTA PANGA KOOD!")))))))</f>
        <v>SISESTA PANGA KOOD!</v>
      </c>
      <c r="AH139">
        <v>0</v>
      </c>
      <c r="AJ139">
        <v>0</v>
      </c>
      <c r="AN139">
        <v>1</v>
      </c>
      <c r="AO139">
        <v>15.646599999999999</v>
      </c>
      <c r="AQ139">
        <v>0</v>
      </c>
      <c r="AR139">
        <v>0</v>
      </c>
      <c r="AU139">
        <v>0</v>
      </c>
      <c r="AX139">
        <f>'Lisa 19'!$C$8</f>
        <v>0</v>
      </c>
      <c r="BE139">
        <v>0</v>
      </c>
      <c r="BP139">
        <f>'Lisa 19'!$V$3</f>
        <v>0</v>
      </c>
    </row>
    <row r="140" spans="1:68" x14ac:dyDescent="0.35">
      <c r="A140" s="12">
        <v>1</v>
      </c>
      <c r="B140">
        <v>0</v>
      </c>
      <c r="C140">
        <v>55404010</v>
      </c>
      <c r="D140" t="str">
        <f>CONCATENATE('Lisa 19'!$A$8,",",'Lisa 19'!$C$8,",",'Lisa 19'!$G$8,",",'Lisa 19'!$J$8,",",'Lisa 19'!$M$8,",",'Lisa 19'!$S$8)</f>
        <v>,,,,,</v>
      </c>
      <c r="E140" t="str">
        <f>CONCATENATE('Lisa 19'!U55," ",'Lisa 19'!Q55," ",'Lisa 19'!W55)</f>
        <v xml:space="preserve">  </v>
      </c>
      <c r="F140">
        <f>'Lisa 19'!AH55</f>
        <v>0</v>
      </c>
      <c r="J140">
        <v>2</v>
      </c>
      <c r="P140" s="11"/>
    </row>
    <row r="141" spans="1:68" x14ac:dyDescent="0.35">
      <c r="A141" s="12"/>
      <c r="B141" s="11"/>
      <c r="H141" s="12"/>
      <c r="J141" s="11"/>
      <c r="P141" s="11"/>
    </row>
    <row r="142" spans="1:68" x14ac:dyDescent="0.35">
      <c r="A142" s="12">
        <f>A139+1</f>
        <v>44</v>
      </c>
      <c r="B142" s="11">
        <f>'Lisa 19'!$AE$3</f>
        <v>0</v>
      </c>
      <c r="C142">
        <f>'Lisa 19'!AH56</f>
        <v>0</v>
      </c>
      <c r="E142" t="str">
        <f>CONCATENATE("SKK taotlus,"," ",'Lisa 19'!$G$4,)</f>
        <v xml:space="preserve">SKK taotlus, </v>
      </c>
      <c r="G142">
        <v>14</v>
      </c>
      <c r="H142" s="12">
        <f>'Lisa 19'!G56</f>
        <v>0</v>
      </c>
      <c r="I142" s="13">
        <f>'Lisa 19'!B56</f>
        <v>0</v>
      </c>
      <c r="J142" s="11">
        <f t="shared" si="2"/>
        <v>14</v>
      </c>
      <c r="M142" s="14">
        <f>'Lisa 19'!J56</f>
        <v>0</v>
      </c>
      <c r="N142" t="s">
        <v>42</v>
      </c>
      <c r="P142" s="11">
        <f t="shared" si="3"/>
        <v>0</v>
      </c>
      <c r="Q142">
        <v>1</v>
      </c>
      <c r="S142" s="12">
        <v>20209010</v>
      </c>
      <c r="W142" t="s">
        <v>43</v>
      </c>
      <c r="Y142">
        <v>0</v>
      </c>
      <c r="AB142">
        <v>0</v>
      </c>
      <c r="AD142" t="str">
        <f>CONCATENATE('Lisa 19'!$C$8,",TP800699")</f>
        <v>,TP800699</v>
      </c>
      <c r="AE142">
        <v>0</v>
      </c>
      <c r="AF142" s="13" t="str">
        <f>IF(VALUE(RIGHT(LEFT('Lisa 19'!J56,6),2))=42,"742",IF(VALUE(RIGHT(LEFT('Lisa 19'!J56,6),2))=10,"401",IF(VALUE(RIGHT(LEFT('Lisa 19'!J56,6),2))=22,"767",IF(VALUE(RIGHT(LEFT('Lisa 19'!J56,6),2))=33,"720",IF(VALUE(RIGHT(LEFT('Lisa 19'!J56,6),2))=17,"801",IF(VALUE(RIGHT(LEFT('Lisa 19'!J56,6),2))=96,"696",IF(VALUE(RIGHT(LEFT('Lisa 19'!J56,6),2))=77,"689","SISESTA PANGA KOOD!")))))))</f>
        <v>SISESTA PANGA KOOD!</v>
      </c>
      <c r="AH142">
        <v>0</v>
      </c>
      <c r="AJ142">
        <v>0</v>
      </c>
      <c r="AN142">
        <v>1</v>
      </c>
      <c r="AO142">
        <v>15.646599999999999</v>
      </c>
      <c r="AQ142">
        <v>0</v>
      </c>
      <c r="AR142">
        <v>0</v>
      </c>
      <c r="AU142">
        <v>0</v>
      </c>
      <c r="AX142">
        <f>'Lisa 19'!$C$8</f>
        <v>0</v>
      </c>
      <c r="BE142">
        <v>0</v>
      </c>
      <c r="BP142">
        <f>'Lisa 19'!$V$3</f>
        <v>0</v>
      </c>
    </row>
    <row r="143" spans="1:68" x14ac:dyDescent="0.35">
      <c r="A143" s="12">
        <v>1</v>
      </c>
      <c r="B143">
        <v>0</v>
      </c>
      <c r="C143">
        <v>55404010</v>
      </c>
      <c r="D143" t="str">
        <f>CONCATENATE('Lisa 19'!$A$8,",",'Lisa 19'!$C$8,",",'Lisa 19'!$G$8,",",'Lisa 19'!$J$8,",",'Lisa 19'!$M$8,",",'Lisa 19'!$S$8)</f>
        <v>,,,,,</v>
      </c>
      <c r="E143" t="str">
        <f>CONCATENATE('Lisa 19'!U56," ",'Lisa 19'!Q56," ",'Lisa 19'!W56)</f>
        <v xml:space="preserve">  </v>
      </c>
      <c r="F143">
        <f>'Lisa 19'!AH56</f>
        <v>0</v>
      </c>
      <c r="J143">
        <v>2</v>
      </c>
      <c r="P143" s="11"/>
    </row>
    <row r="144" spans="1:68" x14ac:dyDescent="0.35">
      <c r="A144" s="12"/>
      <c r="B144" s="11"/>
      <c r="H144" s="12"/>
      <c r="J144" s="11"/>
      <c r="P144" s="11"/>
    </row>
    <row r="145" spans="1:68" x14ac:dyDescent="0.35">
      <c r="A145" s="12">
        <f>A142+1</f>
        <v>45</v>
      </c>
      <c r="B145" s="11">
        <f>'Lisa 19'!$AE$3</f>
        <v>0</v>
      </c>
      <c r="C145">
        <f>'Lisa 19'!AH57</f>
        <v>0</v>
      </c>
      <c r="E145" t="str">
        <f>CONCATENATE("SKK taotlus,"," ",'Lisa 19'!$G$4,)</f>
        <v xml:space="preserve">SKK taotlus, </v>
      </c>
      <c r="G145">
        <v>14</v>
      </c>
      <c r="H145" s="12">
        <f>'Lisa 19'!G57</f>
        <v>0</v>
      </c>
      <c r="I145" s="13">
        <f>'Lisa 19'!B57</f>
        <v>0</v>
      </c>
      <c r="J145" s="11">
        <f t="shared" si="2"/>
        <v>14</v>
      </c>
      <c r="M145" s="14">
        <f>'Lisa 19'!J57</f>
        <v>0</v>
      </c>
      <c r="N145" t="s">
        <v>42</v>
      </c>
      <c r="P145" s="11">
        <f t="shared" si="3"/>
        <v>0</v>
      </c>
      <c r="Q145">
        <v>1</v>
      </c>
      <c r="S145" s="12">
        <v>20209010</v>
      </c>
      <c r="W145" t="s">
        <v>43</v>
      </c>
      <c r="Y145">
        <v>0</v>
      </c>
      <c r="AB145">
        <v>0</v>
      </c>
      <c r="AD145" t="str">
        <f>CONCATENATE('Lisa 19'!$C$8,",TP800699")</f>
        <v>,TP800699</v>
      </c>
      <c r="AE145">
        <v>0</v>
      </c>
      <c r="AF145" s="13" t="str">
        <f>IF(VALUE(RIGHT(LEFT('Lisa 19'!J57,6),2))=42,"742",IF(VALUE(RIGHT(LEFT('Lisa 19'!J57,6),2))=10,"401",IF(VALUE(RIGHT(LEFT('Lisa 19'!J57,6),2))=22,"767",IF(VALUE(RIGHT(LEFT('Lisa 19'!J57,6),2))=33,"720",IF(VALUE(RIGHT(LEFT('Lisa 19'!J57,6),2))=17,"801",IF(VALUE(RIGHT(LEFT('Lisa 19'!J57,6),2))=96,"696",IF(VALUE(RIGHT(LEFT('Lisa 19'!J57,6),2))=77,"689","SISESTA PANGA KOOD!")))))))</f>
        <v>SISESTA PANGA KOOD!</v>
      </c>
      <c r="AH145">
        <v>0</v>
      </c>
      <c r="AJ145">
        <v>0</v>
      </c>
      <c r="AN145">
        <v>1</v>
      </c>
      <c r="AO145">
        <v>15.646599999999999</v>
      </c>
      <c r="AQ145">
        <v>0</v>
      </c>
      <c r="AR145">
        <v>0</v>
      </c>
      <c r="AU145">
        <v>0</v>
      </c>
      <c r="AX145">
        <f>'Lisa 19'!$C$8</f>
        <v>0</v>
      </c>
      <c r="BE145">
        <v>0</v>
      </c>
      <c r="BP145">
        <f>'Lisa 19'!$V$3</f>
        <v>0</v>
      </c>
    </row>
    <row r="146" spans="1:68" x14ac:dyDescent="0.35">
      <c r="A146" s="12">
        <v>1</v>
      </c>
      <c r="B146">
        <v>0</v>
      </c>
      <c r="C146">
        <v>55404010</v>
      </c>
      <c r="D146" t="str">
        <f>CONCATENATE('Lisa 19'!$A$8,",",'Lisa 19'!$C$8,",",'Lisa 19'!$G$8,",",'Lisa 19'!$J$8,",",'Lisa 19'!$M$8,",",'Lisa 19'!$S$8)</f>
        <v>,,,,,</v>
      </c>
      <c r="E146" t="str">
        <f>CONCATENATE('Lisa 19'!U57," ",'Lisa 19'!Q57," ",'Lisa 19'!W57)</f>
        <v xml:space="preserve">  </v>
      </c>
      <c r="F146">
        <f>'Lisa 19'!AH57</f>
        <v>0</v>
      </c>
      <c r="J146">
        <v>2</v>
      </c>
      <c r="P146" s="11"/>
    </row>
    <row r="147" spans="1:68" x14ac:dyDescent="0.35">
      <c r="A147" s="12"/>
      <c r="B147" s="11"/>
      <c r="H147" s="12"/>
      <c r="J147" s="11"/>
      <c r="P147" s="11"/>
    </row>
    <row r="148" spans="1:68" x14ac:dyDescent="0.35">
      <c r="A148" s="12">
        <f>A145+1</f>
        <v>46</v>
      </c>
      <c r="B148" s="11">
        <f>'Lisa 19'!$AE$3</f>
        <v>0</v>
      </c>
      <c r="C148">
        <f>'Lisa 19'!AH58</f>
        <v>0</v>
      </c>
      <c r="E148" t="str">
        <f>CONCATENATE("SKK taotlus,"," ",'Lisa 19'!$G$4,)</f>
        <v xml:space="preserve">SKK taotlus, </v>
      </c>
      <c r="G148">
        <v>14</v>
      </c>
      <c r="H148" s="12">
        <f>'Lisa 19'!G58</f>
        <v>0</v>
      </c>
      <c r="I148" s="13">
        <f>'Lisa 19'!B58</f>
        <v>0</v>
      </c>
      <c r="J148" s="11">
        <f t="shared" si="2"/>
        <v>14</v>
      </c>
      <c r="M148" s="14">
        <f>'Lisa 19'!J58</f>
        <v>0</v>
      </c>
      <c r="N148" t="s">
        <v>42</v>
      </c>
      <c r="P148" s="11">
        <f t="shared" si="3"/>
        <v>0</v>
      </c>
      <c r="Q148">
        <v>1</v>
      </c>
      <c r="S148" s="12">
        <v>20209010</v>
      </c>
      <c r="W148" t="s">
        <v>43</v>
      </c>
      <c r="Y148">
        <v>0</v>
      </c>
      <c r="AB148">
        <v>0</v>
      </c>
      <c r="AD148" t="str">
        <f>CONCATENATE('Lisa 19'!$C$8,",TP800699")</f>
        <v>,TP800699</v>
      </c>
      <c r="AE148">
        <v>0</v>
      </c>
      <c r="AF148" s="13" t="str">
        <f>IF(VALUE(RIGHT(LEFT('Lisa 19'!J58,6),2))=42,"742",IF(VALUE(RIGHT(LEFT('Lisa 19'!J58,6),2))=10,"401",IF(VALUE(RIGHT(LEFT('Lisa 19'!J58,6),2))=22,"767",IF(VALUE(RIGHT(LEFT('Lisa 19'!J58,6),2))=33,"720",IF(VALUE(RIGHT(LEFT('Lisa 19'!J58,6),2))=17,"801",IF(VALUE(RIGHT(LEFT('Lisa 19'!J58,6),2))=96,"696",IF(VALUE(RIGHT(LEFT('Lisa 19'!J58,6),2))=77,"689","SISESTA PANGA KOOD!")))))))</f>
        <v>SISESTA PANGA KOOD!</v>
      </c>
      <c r="AH148">
        <v>0</v>
      </c>
      <c r="AJ148">
        <v>0</v>
      </c>
      <c r="AN148">
        <v>1</v>
      </c>
      <c r="AO148">
        <v>15.646599999999999</v>
      </c>
      <c r="AQ148">
        <v>0</v>
      </c>
      <c r="AR148">
        <v>0</v>
      </c>
      <c r="AU148">
        <v>0</v>
      </c>
      <c r="AX148">
        <f>'Lisa 19'!$C$8</f>
        <v>0</v>
      </c>
      <c r="BE148">
        <v>0</v>
      </c>
      <c r="BP148">
        <f>'Lisa 19'!$V$3</f>
        <v>0</v>
      </c>
    </row>
    <row r="149" spans="1:68" x14ac:dyDescent="0.35">
      <c r="A149" s="12">
        <v>1</v>
      </c>
      <c r="B149">
        <v>0</v>
      </c>
      <c r="C149">
        <v>55404010</v>
      </c>
      <c r="D149" t="str">
        <f>CONCATENATE('Lisa 19'!$A$8,",",'Lisa 19'!$C$8,",",'Lisa 19'!$G$8,",",'Lisa 19'!$J$8,",",'Lisa 19'!$M$8,",",'Lisa 19'!$S$8)</f>
        <v>,,,,,</v>
      </c>
      <c r="E149" t="str">
        <f>CONCATENATE('Lisa 19'!U58," ",'Lisa 19'!Q58," ",'Lisa 19'!W58)</f>
        <v xml:space="preserve">  </v>
      </c>
      <c r="F149">
        <f>'Lisa 19'!AH58</f>
        <v>0</v>
      </c>
      <c r="J149">
        <v>2</v>
      </c>
      <c r="P149" s="11"/>
    </row>
    <row r="150" spans="1:68" x14ac:dyDescent="0.35">
      <c r="A150" s="12"/>
      <c r="B150" s="11"/>
      <c r="H150" s="12"/>
      <c r="J150" s="11"/>
      <c r="P150" s="11"/>
    </row>
    <row r="151" spans="1:68" x14ac:dyDescent="0.35">
      <c r="A151" s="12">
        <f>A148+1</f>
        <v>47</v>
      </c>
      <c r="B151" s="11">
        <f>'Lisa 19'!$AE$3</f>
        <v>0</v>
      </c>
      <c r="C151">
        <f>'Lisa 19'!AH59</f>
        <v>0</v>
      </c>
      <c r="E151" t="str">
        <f>CONCATENATE("SKK taotlus,"," ",'Lisa 19'!$G$4,)</f>
        <v xml:space="preserve">SKK taotlus, </v>
      </c>
      <c r="G151">
        <v>14</v>
      </c>
      <c r="H151" s="12">
        <f>'Lisa 19'!G59</f>
        <v>0</v>
      </c>
      <c r="I151" s="13">
        <f>'Lisa 19'!B59</f>
        <v>0</v>
      </c>
      <c r="J151" s="11">
        <f t="shared" si="2"/>
        <v>14</v>
      </c>
      <c r="M151" s="14">
        <f>'Lisa 19'!J59</f>
        <v>0</v>
      </c>
      <c r="N151" t="s">
        <v>42</v>
      </c>
      <c r="P151" s="11">
        <f t="shared" si="3"/>
        <v>0</v>
      </c>
      <c r="Q151">
        <v>1</v>
      </c>
      <c r="S151" s="12">
        <v>20209010</v>
      </c>
      <c r="W151" t="s">
        <v>43</v>
      </c>
      <c r="Y151">
        <v>0</v>
      </c>
      <c r="AB151">
        <v>0</v>
      </c>
      <c r="AD151" t="str">
        <f>CONCATENATE('Lisa 19'!$C$8,",TP800699")</f>
        <v>,TP800699</v>
      </c>
      <c r="AE151">
        <v>0</v>
      </c>
      <c r="AF151" s="13" t="str">
        <f>IF(VALUE(RIGHT(LEFT('Lisa 19'!J59,6),2))=42,"742",IF(VALUE(RIGHT(LEFT('Lisa 19'!J59,6),2))=10,"401",IF(VALUE(RIGHT(LEFT('Lisa 19'!J59,6),2))=22,"767",IF(VALUE(RIGHT(LEFT('Lisa 19'!J59,6),2))=33,"720",IF(VALUE(RIGHT(LEFT('Lisa 19'!J59,6),2))=17,"801",IF(VALUE(RIGHT(LEFT('Lisa 19'!J59,6),2))=96,"696",IF(VALUE(RIGHT(LEFT('Lisa 19'!J59,6),2))=77,"689","SISESTA PANGA KOOD!")))))))</f>
        <v>SISESTA PANGA KOOD!</v>
      </c>
      <c r="AH151">
        <v>0</v>
      </c>
      <c r="AJ151">
        <v>0</v>
      </c>
      <c r="AN151">
        <v>1</v>
      </c>
      <c r="AO151">
        <v>15.646599999999999</v>
      </c>
      <c r="AQ151">
        <v>0</v>
      </c>
      <c r="AR151">
        <v>0</v>
      </c>
      <c r="AU151">
        <v>0</v>
      </c>
      <c r="AX151">
        <f>'Lisa 19'!$C$8</f>
        <v>0</v>
      </c>
      <c r="BE151">
        <v>0</v>
      </c>
      <c r="BP151">
        <f>'Lisa 19'!$V$3</f>
        <v>0</v>
      </c>
    </row>
    <row r="152" spans="1:68" x14ac:dyDescent="0.35">
      <c r="A152" s="12">
        <v>1</v>
      </c>
      <c r="B152">
        <v>0</v>
      </c>
      <c r="C152">
        <v>55404010</v>
      </c>
      <c r="D152" t="str">
        <f>CONCATENATE('Lisa 19'!$A$8,",",'Lisa 19'!$C$8,",",'Lisa 19'!$G$8,",",'Lisa 19'!$J$8,",",'Lisa 19'!$M$8,",",'Lisa 19'!$S$8)</f>
        <v>,,,,,</v>
      </c>
      <c r="E152" t="str">
        <f>CONCATENATE('Lisa 19'!U59," ",'Lisa 19'!Q59," ",'Lisa 19'!W59)</f>
        <v xml:space="preserve">  </v>
      </c>
      <c r="F152">
        <f>'Lisa 19'!AH59</f>
        <v>0</v>
      </c>
      <c r="J152">
        <v>2</v>
      </c>
      <c r="P152" s="11"/>
    </row>
    <row r="153" spans="1:68" x14ac:dyDescent="0.35">
      <c r="A153" s="12"/>
      <c r="B153" s="11"/>
      <c r="H153" s="12"/>
      <c r="J153" s="11"/>
      <c r="P153" s="11"/>
    </row>
    <row r="154" spans="1:68" x14ac:dyDescent="0.35">
      <c r="A154" s="12">
        <f>A151+1</f>
        <v>48</v>
      </c>
      <c r="B154" s="11">
        <f>'Lisa 19'!$AE$3</f>
        <v>0</v>
      </c>
      <c r="C154">
        <f>'Lisa 19'!AH60</f>
        <v>0</v>
      </c>
      <c r="E154" t="str">
        <f>CONCATENATE("SKK taotlus,"," ",'Lisa 19'!$G$4,)</f>
        <v xml:space="preserve">SKK taotlus, </v>
      </c>
      <c r="G154">
        <v>14</v>
      </c>
      <c r="H154" s="12">
        <f>'Lisa 19'!G60</f>
        <v>0</v>
      </c>
      <c r="I154" s="13">
        <f>'Lisa 19'!B60</f>
        <v>0</v>
      </c>
      <c r="J154" s="11">
        <f t="shared" si="2"/>
        <v>14</v>
      </c>
      <c r="M154" s="14">
        <f>'Lisa 19'!J60</f>
        <v>0</v>
      </c>
      <c r="N154" t="s">
        <v>42</v>
      </c>
      <c r="P154" s="11">
        <f t="shared" si="3"/>
        <v>0</v>
      </c>
      <c r="Q154">
        <v>1</v>
      </c>
      <c r="S154" s="12">
        <v>20209010</v>
      </c>
      <c r="W154" t="s">
        <v>43</v>
      </c>
      <c r="Y154">
        <v>0</v>
      </c>
      <c r="AB154">
        <v>0</v>
      </c>
      <c r="AD154" t="str">
        <f>CONCATENATE('Lisa 19'!$C$8,",TP800699")</f>
        <v>,TP800699</v>
      </c>
      <c r="AE154">
        <v>0</v>
      </c>
      <c r="AF154" s="13" t="str">
        <f>IF(VALUE(RIGHT(LEFT('Lisa 19'!J60,6),2))=42,"742",IF(VALUE(RIGHT(LEFT('Lisa 19'!J60,6),2))=10,"401",IF(VALUE(RIGHT(LEFT('Lisa 19'!J60,6),2))=22,"767",IF(VALUE(RIGHT(LEFT('Lisa 19'!J60,6),2))=33,"720",IF(VALUE(RIGHT(LEFT('Lisa 19'!J60,6),2))=17,"801",IF(VALUE(RIGHT(LEFT('Lisa 19'!J60,6),2))=96,"696",IF(VALUE(RIGHT(LEFT('Lisa 19'!J60,6),2))=77,"689","SISESTA PANGA KOOD!")))))))</f>
        <v>SISESTA PANGA KOOD!</v>
      </c>
      <c r="AH154">
        <v>0</v>
      </c>
      <c r="AJ154">
        <v>0</v>
      </c>
      <c r="AN154">
        <v>1</v>
      </c>
      <c r="AO154">
        <v>15.646599999999999</v>
      </c>
      <c r="AQ154">
        <v>0</v>
      </c>
      <c r="AR154">
        <v>0</v>
      </c>
      <c r="AU154">
        <v>0</v>
      </c>
      <c r="AX154">
        <f>'Lisa 19'!$C$8</f>
        <v>0</v>
      </c>
      <c r="BE154">
        <v>0</v>
      </c>
      <c r="BP154">
        <f>'Lisa 19'!$V$3</f>
        <v>0</v>
      </c>
    </row>
    <row r="155" spans="1:68" x14ac:dyDescent="0.35">
      <c r="A155" s="12">
        <v>1</v>
      </c>
      <c r="B155">
        <v>0</v>
      </c>
      <c r="C155">
        <v>55404010</v>
      </c>
      <c r="D155" t="str">
        <f>CONCATENATE('Lisa 19'!$A$8,",",'Lisa 19'!$C$8,",",'Lisa 19'!$G$8,",",'Lisa 19'!$J$8,",",'Lisa 19'!$M$8,",",'Lisa 19'!$S$8)</f>
        <v>,,,,,</v>
      </c>
      <c r="E155" t="str">
        <f>CONCATENATE('Lisa 19'!U60," ",'Lisa 19'!Q60," ",'Lisa 19'!W60)</f>
        <v xml:space="preserve">  </v>
      </c>
      <c r="F155">
        <f>'Lisa 19'!AH60</f>
        <v>0</v>
      </c>
      <c r="J155">
        <v>2</v>
      </c>
      <c r="P155" s="11"/>
    </row>
    <row r="156" spans="1:68" x14ac:dyDescent="0.35">
      <c r="A156" s="12"/>
      <c r="B156" s="11"/>
      <c r="H156" s="12"/>
      <c r="J156" s="11"/>
      <c r="P156" s="11"/>
    </row>
    <row r="157" spans="1:68" x14ac:dyDescent="0.35">
      <c r="A157" s="12">
        <f>A154+1</f>
        <v>49</v>
      </c>
      <c r="B157" s="11">
        <f>'Lisa 19'!$AE$3</f>
        <v>0</v>
      </c>
      <c r="C157">
        <f>'Lisa 19'!AH61</f>
        <v>0</v>
      </c>
      <c r="E157" t="str">
        <f>CONCATENATE("SKK taotlus,"," ",'Lisa 19'!$G$4,)</f>
        <v xml:space="preserve">SKK taotlus, </v>
      </c>
      <c r="G157">
        <v>14</v>
      </c>
      <c r="H157" s="12">
        <f>'Lisa 19'!G61</f>
        <v>0</v>
      </c>
      <c r="I157" s="13">
        <f>'Lisa 19'!B61</f>
        <v>0</v>
      </c>
      <c r="J157" s="11">
        <f t="shared" si="2"/>
        <v>14</v>
      </c>
      <c r="M157" s="14">
        <f>'Lisa 19'!J61</f>
        <v>0</v>
      </c>
      <c r="N157" t="s">
        <v>42</v>
      </c>
      <c r="P157" s="11">
        <f t="shared" si="3"/>
        <v>0</v>
      </c>
      <c r="Q157">
        <v>1</v>
      </c>
      <c r="S157" s="12">
        <v>20209010</v>
      </c>
      <c r="W157" t="s">
        <v>43</v>
      </c>
      <c r="Y157">
        <v>0</v>
      </c>
      <c r="AB157">
        <v>0</v>
      </c>
      <c r="AD157" t="str">
        <f>CONCATENATE('Lisa 19'!$C$8,",TP800699")</f>
        <v>,TP800699</v>
      </c>
      <c r="AE157">
        <v>0</v>
      </c>
      <c r="AF157" s="13" t="str">
        <f>IF(VALUE(RIGHT(LEFT('Lisa 19'!J61,6),2))=42,"742",IF(VALUE(RIGHT(LEFT('Lisa 19'!J61,6),2))=10,"401",IF(VALUE(RIGHT(LEFT('Lisa 19'!J61,6),2))=22,"767",IF(VALUE(RIGHT(LEFT('Lisa 19'!J61,6),2))=33,"720",IF(VALUE(RIGHT(LEFT('Lisa 19'!J61,6),2))=17,"801",IF(VALUE(RIGHT(LEFT('Lisa 19'!J61,6),2))=96,"696",IF(VALUE(RIGHT(LEFT('Lisa 19'!J61,6),2))=77,"689","SISESTA PANGA KOOD!")))))))</f>
        <v>SISESTA PANGA KOOD!</v>
      </c>
      <c r="AH157">
        <v>0</v>
      </c>
      <c r="AJ157">
        <v>0</v>
      </c>
      <c r="AN157">
        <v>1</v>
      </c>
      <c r="AO157">
        <v>15.646599999999999</v>
      </c>
      <c r="AQ157">
        <v>0</v>
      </c>
      <c r="AR157">
        <v>0</v>
      </c>
      <c r="AU157">
        <v>0</v>
      </c>
      <c r="AX157">
        <f>'Lisa 19'!$C$8</f>
        <v>0</v>
      </c>
      <c r="BE157">
        <v>0</v>
      </c>
      <c r="BP157">
        <f>'Lisa 19'!$V$3</f>
        <v>0</v>
      </c>
    </row>
    <row r="158" spans="1:68" x14ac:dyDescent="0.35">
      <c r="A158" s="12">
        <v>1</v>
      </c>
      <c r="B158">
        <v>0</v>
      </c>
      <c r="C158">
        <v>55404010</v>
      </c>
      <c r="D158" t="str">
        <f>CONCATENATE('Lisa 19'!$A$8,",",'Lisa 19'!$C$8,",",'Lisa 19'!$G$8,",",'Lisa 19'!$J$8,",",'Lisa 19'!$M$8,",",'Lisa 19'!$S$8)</f>
        <v>,,,,,</v>
      </c>
      <c r="E158" t="str">
        <f>CONCATENATE('Lisa 19'!U61," ",'Lisa 19'!Q61," ",'Lisa 19'!W61)</f>
        <v xml:space="preserve">  </v>
      </c>
      <c r="F158">
        <f>'Lisa 19'!AH61</f>
        <v>0</v>
      </c>
      <c r="J158">
        <v>2</v>
      </c>
      <c r="P158" s="11"/>
    </row>
    <row r="159" spans="1:68" x14ac:dyDescent="0.35">
      <c r="A159" s="12"/>
      <c r="B159" s="11"/>
      <c r="H159" s="12"/>
      <c r="J159" s="11"/>
      <c r="P159" s="11"/>
    </row>
    <row r="160" spans="1:68" x14ac:dyDescent="0.35">
      <c r="A160" s="12">
        <f>A157+1</f>
        <v>50</v>
      </c>
      <c r="B160" s="11">
        <f>'Lisa 19'!$AE$3</f>
        <v>0</v>
      </c>
      <c r="C160">
        <f>'Lisa 19'!AH62</f>
        <v>0</v>
      </c>
      <c r="E160" t="str">
        <f>CONCATENATE("SKK taotlus,"," ",'Lisa 19'!$G$4,)</f>
        <v xml:space="preserve">SKK taotlus, </v>
      </c>
      <c r="G160">
        <v>14</v>
      </c>
      <c r="H160" s="12">
        <f>'Lisa 19'!G62</f>
        <v>0</v>
      </c>
      <c r="I160" s="13">
        <f>'Lisa 19'!B62</f>
        <v>0</v>
      </c>
      <c r="J160" s="11">
        <f t="shared" si="2"/>
        <v>14</v>
      </c>
      <c r="M160" s="14">
        <f>'Lisa 19'!J62</f>
        <v>0</v>
      </c>
      <c r="N160" t="s">
        <v>42</v>
      </c>
      <c r="P160" s="11">
        <f t="shared" si="3"/>
        <v>0</v>
      </c>
      <c r="Q160">
        <v>1</v>
      </c>
      <c r="S160" s="12">
        <v>20209010</v>
      </c>
      <c r="W160" t="s">
        <v>43</v>
      </c>
      <c r="Y160">
        <v>0</v>
      </c>
      <c r="AB160">
        <v>0</v>
      </c>
      <c r="AD160" t="str">
        <f>CONCATENATE('Lisa 19'!$C$8,",TP800699")</f>
        <v>,TP800699</v>
      </c>
      <c r="AE160">
        <v>0</v>
      </c>
      <c r="AF160" s="13" t="str">
        <f>IF(VALUE(RIGHT(LEFT('Lisa 19'!J62,6),2))=42,"742",IF(VALUE(RIGHT(LEFT('Lisa 19'!J62,6),2))=10,"401",IF(VALUE(RIGHT(LEFT('Lisa 19'!J62,6),2))=22,"767",IF(VALUE(RIGHT(LEFT('Lisa 19'!J62,6),2))=33,"720",IF(VALUE(RIGHT(LEFT('Lisa 19'!J62,6),2))=17,"801",IF(VALUE(RIGHT(LEFT('Lisa 19'!J62,6),2))=96,"696",IF(VALUE(RIGHT(LEFT('Lisa 19'!J62,6),2))=77,"689","SISESTA PANGA KOOD!")))))))</f>
        <v>SISESTA PANGA KOOD!</v>
      </c>
      <c r="AH160">
        <v>0</v>
      </c>
      <c r="AJ160">
        <v>0</v>
      </c>
      <c r="AN160">
        <v>1</v>
      </c>
      <c r="AO160">
        <v>15.646599999999999</v>
      </c>
      <c r="AQ160">
        <v>0</v>
      </c>
      <c r="AR160">
        <v>0</v>
      </c>
      <c r="AU160">
        <v>0</v>
      </c>
      <c r="AX160">
        <f>'Lisa 19'!$C$8</f>
        <v>0</v>
      </c>
      <c r="BE160">
        <v>0</v>
      </c>
      <c r="BP160">
        <f>'Lisa 19'!$V$3</f>
        <v>0</v>
      </c>
    </row>
    <row r="161" spans="1:68" x14ac:dyDescent="0.35">
      <c r="A161" s="12">
        <v>1</v>
      </c>
      <c r="B161">
        <v>0</v>
      </c>
      <c r="C161">
        <v>55404010</v>
      </c>
      <c r="D161" t="str">
        <f>CONCATENATE('Lisa 19'!$A$8,",",'Lisa 19'!$C$8,",",'Lisa 19'!$G$8,",",'Lisa 19'!$J$8,",",'Lisa 19'!$M$8,",",'Lisa 19'!$S$8)</f>
        <v>,,,,,</v>
      </c>
      <c r="E161" t="str">
        <f>CONCATENATE('Lisa 19'!U62," ",'Lisa 19'!Q62," ",'Lisa 19'!W62)</f>
        <v xml:space="preserve">  </v>
      </c>
      <c r="F161">
        <f>'Lisa 19'!AH62</f>
        <v>0</v>
      </c>
      <c r="J161">
        <v>2</v>
      </c>
      <c r="P161" s="11"/>
    </row>
    <row r="162" spans="1:68" x14ac:dyDescent="0.35">
      <c r="A162" s="12"/>
      <c r="B162" s="11"/>
      <c r="H162" s="12"/>
      <c r="J162" s="11"/>
      <c r="P162" s="11"/>
    </row>
    <row r="163" spans="1:68" x14ac:dyDescent="0.35">
      <c r="A163" s="12">
        <f>A160+1</f>
        <v>51</v>
      </c>
      <c r="B163" s="11">
        <f>'Lisa 19'!$AE$3</f>
        <v>0</v>
      </c>
      <c r="C163">
        <f>'Lisa 19'!AH63</f>
        <v>0</v>
      </c>
      <c r="E163" t="str">
        <f>CONCATENATE("SKK taotlus,"," ",'Lisa 19'!$G$4,)</f>
        <v xml:space="preserve">SKK taotlus, </v>
      </c>
      <c r="G163">
        <v>14</v>
      </c>
      <c r="H163" s="12">
        <f>'Lisa 19'!G63</f>
        <v>0</v>
      </c>
      <c r="I163" s="13">
        <f>'Lisa 19'!B63</f>
        <v>0</v>
      </c>
      <c r="J163" s="11">
        <f t="shared" si="2"/>
        <v>14</v>
      </c>
      <c r="M163" s="14">
        <f>'Lisa 19'!J63</f>
        <v>0</v>
      </c>
      <c r="N163" t="s">
        <v>42</v>
      </c>
      <c r="P163" s="11">
        <f t="shared" si="3"/>
        <v>0</v>
      </c>
      <c r="Q163">
        <v>1</v>
      </c>
      <c r="S163" s="12">
        <v>20209010</v>
      </c>
      <c r="W163" t="s">
        <v>43</v>
      </c>
      <c r="Y163">
        <v>0</v>
      </c>
      <c r="AB163">
        <v>0</v>
      </c>
      <c r="AD163" t="str">
        <f>CONCATENATE('Lisa 19'!$C$8,",TP800699")</f>
        <v>,TP800699</v>
      </c>
      <c r="AE163">
        <v>0</v>
      </c>
      <c r="AF163" s="13" t="str">
        <f>IF(VALUE(RIGHT(LEFT('Lisa 19'!J63,6),2))=42,"742",IF(VALUE(RIGHT(LEFT('Lisa 19'!J63,6),2))=10,"401",IF(VALUE(RIGHT(LEFT('Lisa 19'!J63,6),2))=22,"767",IF(VALUE(RIGHT(LEFT('Lisa 19'!J63,6),2))=33,"720",IF(VALUE(RIGHT(LEFT('Lisa 19'!J63,6),2))=17,"801",IF(VALUE(RIGHT(LEFT('Lisa 19'!J63,6),2))=96,"696",IF(VALUE(RIGHT(LEFT('Lisa 19'!J63,6),2))=77,"689","SISESTA PANGA KOOD!")))))))</f>
        <v>SISESTA PANGA KOOD!</v>
      </c>
      <c r="AH163">
        <v>0</v>
      </c>
      <c r="AJ163">
        <v>0</v>
      </c>
      <c r="AN163">
        <v>1</v>
      </c>
      <c r="AO163">
        <v>15.646599999999999</v>
      </c>
      <c r="AQ163">
        <v>0</v>
      </c>
      <c r="AR163">
        <v>0</v>
      </c>
      <c r="AU163">
        <v>0</v>
      </c>
      <c r="AX163">
        <f>'Lisa 19'!$C$8</f>
        <v>0</v>
      </c>
      <c r="BE163">
        <v>0</v>
      </c>
      <c r="BP163">
        <f>'Lisa 19'!$V$3</f>
        <v>0</v>
      </c>
    </row>
    <row r="164" spans="1:68" x14ac:dyDescent="0.35">
      <c r="A164" s="12">
        <v>1</v>
      </c>
      <c r="B164">
        <v>0</v>
      </c>
      <c r="C164">
        <v>55404010</v>
      </c>
      <c r="D164" t="str">
        <f>CONCATENATE('Lisa 19'!$A$8,",",'Lisa 19'!$C$8,",",'Lisa 19'!$G$8,",",'Lisa 19'!$J$8,",",'Lisa 19'!$M$8,",",'Lisa 19'!$S$8)</f>
        <v>,,,,,</v>
      </c>
      <c r="E164" t="str">
        <f>CONCATENATE('Lisa 19'!U63," ",'Lisa 19'!Q63," ",'Lisa 19'!W63)</f>
        <v xml:space="preserve">  </v>
      </c>
      <c r="F164">
        <f>'Lisa 19'!AH63</f>
        <v>0</v>
      </c>
      <c r="J164">
        <v>2</v>
      </c>
      <c r="P164" s="11"/>
    </row>
    <row r="165" spans="1:68" x14ac:dyDescent="0.35">
      <c r="A165" s="12"/>
      <c r="B165" s="11"/>
      <c r="H165" s="12"/>
      <c r="J165" s="11"/>
      <c r="P165" s="11"/>
    </row>
    <row r="166" spans="1:68" x14ac:dyDescent="0.35">
      <c r="A166" s="12">
        <f>A163+1</f>
        <v>52</v>
      </c>
      <c r="B166" s="11">
        <f>'Lisa 19'!$AE$3</f>
        <v>0</v>
      </c>
      <c r="C166">
        <f>'Lisa 19'!AH64</f>
        <v>0</v>
      </c>
      <c r="E166" t="str">
        <f>CONCATENATE("SKK taotlus,"," ",'Lisa 19'!$G$4,)</f>
        <v xml:space="preserve">SKK taotlus, </v>
      </c>
      <c r="G166">
        <v>14</v>
      </c>
      <c r="H166" s="12">
        <f>'Lisa 19'!G64</f>
        <v>0</v>
      </c>
      <c r="I166" s="13">
        <f>'Lisa 19'!B64</f>
        <v>0</v>
      </c>
      <c r="J166" s="11">
        <f t="shared" si="2"/>
        <v>14</v>
      </c>
      <c r="M166" s="14">
        <f>'Lisa 19'!J64</f>
        <v>0</v>
      </c>
      <c r="N166" t="s">
        <v>42</v>
      </c>
      <c r="P166" s="11">
        <f t="shared" si="3"/>
        <v>0</v>
      </c>
      <c r="Q166">
        <v>1</v>
      </c>
      <c r="S166" s="12">
        <v>20209010</v>
      </c>
      <c r="W166" t="s">
        <v>43</v>
      </c>
      <c r="Y166">
        <v>0</v>
      </c>
      <c r="AB166">
        <v>0</v>
      </c>
      <c r="AD166" t="str">
        <f>CONCATENATE('Lisa 19'!$C$8,",TP800699")</f>
        <v>,TP800699</v>
      </c>
      <c r="AE166">
        <v>0</v>
      </c>
      <c r="AF166" s="13" t="str">
        <f>IF(VALUE(RIGHT(LEFT('Lisa 19'!J64,6),2))=42,"742",IF(VALUE(RIGHT(LEFT('Lisa 19'!J64,6),2))=10,"401",IF(VALUE(RIGHT(LEFT('Lisa 19'!J64,6),2))=22,"767",IF(VALUE(RIGHT(LEFT('Lisa 19'!J64,6),2))=33,"720",IF(VALUE(RIGHT(LEFT('Lisa 19'!J64,6),2))=17,"801",IF(VALUE(RIGHT(LEFT('Lisa 19'!J64,6),2))=96,"696",IF(VALUE(RIGHT(LEFT('Lisa 19'!J64,6),2))=77,"689","SISESTA PANGA KOOD!")))))))</f>
        <v>SISESTA PANGA KOOD!</v>
      </c>
      <c r="AH166">
        <v>0</v>
      </c>
      <c r="AJ166">
        <v>0</v>
      </c>
      <c r="AN166">
        <v>1</v>
      </c>
      <c r="AO166">
        <v>15.646599999999999</v>
      </c>
      <c r="AQ166">
        <v>0</v>
      </c>
      <c r="AR166">
        <v>0</v>
      </c>
      <c r="AU166">
        <v>0</v>
      </c>
      <c r="AX166">
        <f>'Lisa 19'!$C$8</f>
        <v>0</v>
      </c>
      <c r="BE166">
        <v>0</v>
      </c>
      <c r="BP166">
        <f>'Lisa 19'!$V$3</f>
        <v>0</v>
      </c>
    </row>
    <row r="167" spans="1:68" x14ac:dyDescent="0.35">
      <c r="A167" s="12">
        <v>1</v>
      </c>
      <c r="B167">
        <v>0</v>
      </c>
      <c r="C167">
        <v>55404010</v>
      </c>
      <c r="D167" t="str">
        <f>CONCATENATE('Lisa 19'!$A$8,",",'Lisa 19'!$C$8,",",'Lisa 19'!$G$8,",",'Lisa 19'!$J$8,",",'Lisa 19'!$M$8,",",'Lisa 19'!$S$8)</f>
        <v>,,,,,</v>
      </c>
      <c r="E167" t="str">
        <f>CONCATENATE('Lisa 19'!U64," ",'Lisa 19'!Q64," ",'Lisa 19'!W64)</f>
        <v xml:space="preserve">  </v>
      </c>
      <c r="F167">
        <f>'Lisa 19'!AH64</f>
        <v>0</v>
      </c>
      <c r="J167">
        <v>2</v>
      </c>
      <c r="P167" s="11"/>
    </row>
    <row r="168" spans="1:68" x14ac:dyDescent="0.35">
      <c r="A168" s="12"/>
      <c r="B168" s="11"/>
      <c r="H168" s="12"/>
      <c r="J168" s="11"/>
      <c r="P168" s="11"/>
    </row>
    <row r="169" spans="1:68" x14ac:dyDescent="0.35">
      <c r="A169" s="12">
        <f>A166+1</f>
        <v>53</v>
      </c>
      <c r="B169" s="11">
        <f>'Lisa 19'!$AE$3</f>
        <v>0</v>
      </c>
      <c r="C169">
        <f>'Lisa 19'!AH65</f>
        <v>0</v>
      </c>
      <c r="E169" t="str">
        <f>CONCATENATE("SKK taotlus,"," ",'Lisa 19'!$G$4,)</f>
        <v xml:space="preserve">SKK taotlus, </v>
      </c>
      <c r="G169">
        <v>14</v>
      </c>
      <c r="H169" s="12">
        <f>'Lisa 19'!G65</f>
        <v>0</v>
      </c>
      <c r="I169" s="13">
        <f>'Lisa 19'!B65</f>
        <v>0</v>
      </c>
      <c r="J169" s="11">
        <f t="shared" si="2"/>
        <v>14</v>
      </c>
      <c r="M169" s="14">
        <f>'Lisa 19'!J65</f>
        <v>0</v>
      </c>
      <c r="N169" t="s">
        <v>42</v>
      </c>
      <c r="P169" s="11">
        <f t="shared" si="3"/>
        <v>0</v>
      </c>
      <c r="Q169">
        <v>1</v>
      </c>
      <c r="S169" s="12">
        <v>20209010</v>
      </c>
      <c r="W169" t="s">
        <v>43</v>
      </c>
      <c r="Y169">
        <v>0</v>
      </c>
      <c r="AB169">
        <v>0</v>
      </c>
      <c r="AD169" t="str">
        <f>CONCATENATE('Lisa 19'!$C$8,",TP800699")</f>
        <v>,TP800699</v>
      </c>
      <c r="AE169">
        <v>0</v>
      </c>
      <c r="AF169" s="13" t="str">
        <f>IF(VALUE(RIGHT(LEFT('Lisa 19'!J65,6),2))=42,"742",IF(VALUE(RIGHT(LEFT('Lisa 19'!J65,6),2))=10,"401",IF(VALUE(RIGHT(LEFT('Lisa 19'!J65,6),2))=22,"767",IF(VALUE(RIGHT(LEFT('Lisa 19'!J65,6),2))=33,"720",IF(VALUE(RIGHT(LEFT('Lisa 19'!J65,6),2))=17,"801",IF(VALUE(RIGHT(LEFT('Lisa 19'!J65,6),2))=96,"696",IF(VALUE(RIGHT(LEFT('Lisa 19'!J65,6),2))=77,"689","SISESTA PANGA KOOD!")))))))</f>
        <v>SISESTA PANGA KOOD!</v>
      </c>
      <c r="AH169">
        <v>0</v>
      </c>
      <c r="AJ169">
        <v>0</v>
      </c>
      <c r="AN169">
        <v>1</v>
      </c>
      <c r="AO169">
        <v>15.646599999999999</v>
      </c>
      <c r="AQ169">
        <v>0</v>
      </c>
      <c r="AR169">
        <v>0</v>
      </c>
      <c r="AU169">
        <v>0</v>
      </c>
      <c r="AX169">
        <f>'Lisa 19'!$C$8</f>
        <v>0</v>
      </c>
      <c r="BE169">
        <v>0</v>
      </c>
      <c r="BP169">
        <f>'Lisa 19'!$V$3</f>
        <v>0</v>
      </c>
    </row>
    <row r="170" spans="1:68" x14ac:dyDescent="0.35">
      <c r="A170" s="12">
        <v>1</v>
      </c>
      <c r="B170">
        <v>0</v>
      </c>
      <c r="C170">
        <v>55404010</v>
      </c>
      <c r="D170" t="str">
        <f>CONCATENATE('Lisa 19'!$A$8,",",'Lisa 19'!$C$8,",",'Lisa 19'!$G$8,",",'Lisa 19'!$J$8,",",'Lisa 19'!$M$8,",",'Lisa 19'!$S$8)</f>
        <v>,,,,,</v>
      </c>
      <c r="E170" t="str">
        <f>CONCATENATE('Lisa 19'!U65," ",'Lisa 19'!Q65," ",'Lisa 19'!W65)</f>
        <v xml:space="preserve">  </v>
      </c>
      <c r="F170">
        <f>'Lisa 19'!AH65</f>
        <v>0</v>
      </c>
      <c r="J170">
        <v>2</v>
      </c>
      <c r="P170" s="11"/>
    </row>
    <row r="171" spans="1:68" x14ac:dyDescent="0.35">
      <c r="A171" s="12"/>
      <c r="B171" s="11"/>
      <c r="H171" s="12"/>
      <c r="J171" s="11"/>
      <c r="P171" s="11"/>
    </row>
    <row r="172" spans="1:68" x14ac:dyDescent="0.35">
      <c r="A172" s="12">
        <f>A169+1</f>
        <v>54</v>
      </c>
      <c r="B172" s="11">
        <f>'Lisa 19'!$AE$3</f>
        <v>0</v>
      </c>
      <c r="C172">
        <f>'Lisa 19'!AH66</f>
        <v>0</v>
      </c>
      <c r="E172" t="str">
        <f>CONCATENATE("SKK taotlus,"," ",'Lisa 19'!$G$4,)</f>
        <v xml:space="preserve">SKK taotlus, </v>
      </c>
      <c r="G172">
        <v>14</v>
      </c>
      <c r="H172" s="12">
        <f>'Lisa 19'!G66</f>
        <v>0</v>
      </c>
      <c r="I172" s="13">
        <f>'Lisa 19'!B66</f>
        <v>0</v>
      </c>
      <c r="J172" s="11">
        <f t="shared" si="2"/>
        <v>14</v>
      </c>
      <c r="M172" s="14">
        <f>'Lisa 19'!J66</f>
        <v>0</v>
      </c>
      <c r="N172" t="s">
        <v>42</v>
      </c>
      <c r="P172" s="11">
        <f t="shared" si="3"/>
        <v>0</v>
      </c>
      <c r="Q172">
        <v>1</v>
      </c>
      <c r="S172" s="12">
        <v>20209010</v>
      </c>
      <c r="W172" t="s">
        <v>43</v>
      </c>
      <c r="Y172">
        <v>0</v>
      </c>
      <c r="AB172">
        <v>0</v>
      </c>
      <c r="AD172" t="str">
        <f>CONCATENATE('Lisa 19'!$C$8,",TP800699")</f>
        <v>,TP800699</v>
      </c>
      <c r="AE172">
        <v>0</v>
      </c>
      <c r="AF172" s="13" t="str">
        <f>IF(VALUE(RIGHT(LEFT('Lisa 19'!J66,6),2))=42,"742",IF(VALUE(RIGHT(LEFT('Lisa 19'!J66,6),2))=10,"401",IF(VALUE(RIGHT(LEFT('Lisa 19'!J66,6),2))=22,"767",IF(VALUE(RIGHT(LEFT('Lisa 19'!J66,6),2))=33,"720",IF(VALUE(RIGHT(LEFT('Lisa 19'!J66,6),2))=17,"801",IF(VALUE(RIGHT(LEFT('Lisa 19'!J66,6),2))=96,"696",IF(VALUE(RIGHT(LEFT('Lisa 19'!J66,6),2))=77,"689","SISESTA PANGA KOOD!")))))))</f>
        <v>SISESTA PANGA KOOD!</v>
      </c>
      <c r="AH172">
        <v>0</v>
      </c>
      <c r="AJ172">
        <v>0</v>
      </c>
      <c r="AN172">
        <v>1</v>
      </c>
      <c r="AO172">
        <v>15.646599999999999</v>
      </c>
      <c r="AQ172">
        <v>0</v>
      </c>
      <c r="AR172">
        <v>0</v>
      </c>
      <c r="AU172">
        <v>0</v>
      </c>
      <c r="AX172">
        <f>'Lisa 19'!$C$8</f>
        <v>0</v>
      </c>
      <c r="BE172">
        <v>0</v>
      </c>
      <c r="BP172">
        <f>'Lisa 19'!$V$3</f>
        <v>0</v>
      </c>
    </row>
    <row r="173" spans="1:68" x14ac:dyDescent="0.35">
      <c r="A173" s="12">
        <v>1</v>
      </c>
      <c r="B173">
        <v>0</v>
      </c>
      <c r="C173">
        <v>55404010</v>
      </c>
      <c r="D173" t="str">
        <f>CONCATENATE('Lisa 19'!$A$8,",",'Lisa 19'!$C$8,",",'Lisa 19'!$G$8,",",'Lisa 19'!$J$8,",",'Lisa 19'!$M$8,",",'Lisa 19'!$S$8)</f>
        <v>,,,,,</v>
      </c>
      <c r="E173" t="str">
        <f>CONCATENATE('Lisa 19'!U66," ",'Lisa 19'!Q66," ",'Lisa 19'!W66)</f>
        <v xml:space="preserve">  </v>
      </c>
      <c r="F173">
        <f>'Lisa 19'!AH66</f>
        <v>0</v>
      </c>
      <c r="J173">
        <v>2</v>
      </c>
      <c r="P173" s="11"/>
    </row>
    <row r="174" spans="1:68" x14ac:dyDescent="0.35">
      <c r="A174" s="12"/>
      <c r="B174" s="11"/>
      <c r="H174" s="12"/>
      <c r="J174" s="11"/>
      <c r="P174" s="11"/>
    </row>
    <row r="175" spans="1:68" x14ac:dyDescent="0.35">
      <c r="A175" s="12">
        <f>A172+1</f>
        <v>55</v>
      </c>
      <c r="B175" s="11">
        <f>'Lisa 19'!$AE$3</f>
        <v>0</v>
      </c>
      <c r="C175">
        <f>'Lisa 19'!AH67</f>
        <v>0</v>
      </c>
      <c r="E175" t="str">
        <f>CONCATENATE("SKK taotlus,"," ",'Lisa 19'!$G$4,)</f>
        <v xml:space="preserve">SKK taotlus, </v>
      </c>
      <c r="G175">
        <v>14</v>
      </c>
      <c r="H175" s="12">
        <f>'Lisa 19'!G67</f>
        <v>0</v>
      </c>
      <c r="I175" s="13">
        <f>'Lisa 19'!B67</f>
        <v>0</v>
      </c>
      <c r="J175" s="11">
        <f t="shared" si="2"/>
        <v>14</v>
      </c>
      <c r="M175" s="14">
        <f>'Lisa 19'!J67</f>
        <v>0</v>
      </c>
      <c r="N175" t="s">
        <v>42</v>
      </c>
      <c r="P175" s="11">
        <f t="shared" si="3"/>
        <v>0</v>
      </c>
      <c r="Q175">
        <v>1</v>
      </c>
      <c r="S175" s="12">
        <v>20209010</v>
      </c>
      <c r="W175" t="s">
        <v>43</v>
      </c>
      <c r="Y175">
        <v>0</v>
      </c>
      <c r="AB175">
        <v>0</v>
      </c>
      <c r="AD175" t="str">
        <f>CONCATENATE('Lisa 19'!$C$8,",TP800699")</f>
        <v>,TP800699</v>
      </c>
      <c r="AE175">
        <v>0</v>
      </c>
      <c r="AF175" s="13" t="str">
        <f>IF(VALUE(RIGHT(LEFT('Lisa 19'!J67,6),2))=42,"742",IF(VALUE(RIGHT(LEFT('Lisa 19'!J67,6),2))=10,"401",IF(VALUE(RIGHT(LEFT('Lisa 19'!J67,6),2))=22,"767",IF(VALUE(RIGHT(LEFT('Lisa 19'!J67,6),2))=33,"720",IF(VALUE(RIGHT(LEFT('Lisa 19'!J67,6),2))=17,"801",IF(VALUE(RIGHT(LEFT('Lisa 19'!J67,6),2))=96,"696",IF(VALUE(RIGHT(LEFT('Lisa 19'!J67,6),2))=77,"689","SISESTA PANGA KOOD!")))))))</f>
        <v>SISESTA PANGA KOOD!</v>
      </c>
      <c r="AH175">
        <v>0</v>
      </c>
      <c r="AJ175">
        <v>0</v>
      </c>
      <c r="AN175">
        <v>1</v>
      </c>
      <c r="AO175">
        <v>15.646599999999999</v>
      </c>
      <c r="AQ175">
        <v>0</v>
      </c>
      <c r="AR175">
        <v>0</v>
      </c>
      <c r="AU175">
        <v>0</v>
      </c>
      <c r="AX175">
        <f>'Lisa 19'!$C$8</f>
        <v>0</v>
      </c>
      <c r="BE175">
        <v>0</v>
      </c>
      <c r="BP175">
        <f>'Lisa 19'!$V$3</f>
        <v>0</v>
      </c>
    </row>
    <row r="176" spans="1:68" x14ac:dyDescent="0.35">
      <c r="A176" s="12">
        <v>1</v>
      </c>
      <c r="B176">
        <v>0</v>
      </c>
      <c r="C176">
        <v>55404010</v>
      </c>
      <c r="D176" t="str">
        <f>CONCATENATE('Lisa 19'!$A$8,",",'Lisa 19'!$C$8,",",'Lisa 19'!$G$8,",",'Lisa 19'!$J$8,",",'Lisa 19'!$M$8,",",'Lisa 19'!$S$8)</f>
        <v>,,,,,</v>
      </c>
      <c r="E176" t="str">
        <f>CONCATENATE('Lisa 19'!U67," ",'Lisa 19'!Q67," ",'Lisa 19'!W67)</f>
        <v xml:space="preserve">  </v>
      </c>
      <c r="F176">
        <f>'Lisa 19'!AH67</f>
        <v>0</v>
      </c>
      <c r="J176">
        <v>2</v>
      </c>
      <c r="P176" s="11"/>
    </row>
    <row r="177" spans="1:68" x14ac:dyDescent="0.35">
      <c r="A177" s="12"/>
      <c r="B177" s="11"/>
      <c r="H177" s="12"/>
      <c r="J177" s="11"/>
      <c r="P177" s="11"/>
    </row>
    <row r="178" spans="1:68" x14ac:dyDescent="0.35">
      <c r="A178" s="12">
        <f>A175+1</f>
        <v>56</v>
      </c>
      <c r="B178" s="11">
        <f>'Lisa 19'!$AE$3</f>
        <v>0</v>
      </c>
      <c r="C178">
        <f>'Lisa 19'!AH68</f>
        <v>0</v>
      </c>
      <c r="E178" t="str">
        <f>CONCATENATE("SKK taotlus,"," ",'Lisa 19'!$G$4,)</f>
        <v xml:space="preserve">SKK taotlus, </v>
      </c>
      <c r="G178">
        <v>14</v>
      </c>
      <c r="H178" s="12">
        <f>'Lisa 19'!G68</f>
        <v>0</v>
      </c>
      <c r="I178" s="13">
        <f>'Lisa 19'!B68</f>
        <v>0</v>
      </c>
      <c r="J178" s="11">
        <f t="shared" si="2"/>
        <v>14</v>
      </c>
      <c r="M178" s="14">
        <f>'Lisa 19'!J68</f>
        <v>0</v>
      </c>
      <c r="N178" t="s">
        <v>42</v>
      </c>
      <c r="P178" s="11">
        <f t="shared" si="3"/>
        <v>0</v>
      </c>
      <c r="Q178">
        <v>1</v>
      </c>
      <c r="S178" s="12">
        <v>20209010</v>
      </c>
      <c r="W178" t="s">
        <v>43</v>
      </c>
      <c r="Y178">
        <v>0</v>
      </c>
      <c r="AB178">
        <v>0</v>
      </c>
      <c r="AD178" t="str">
        <f>CONCATENATE('Lisa 19'!$C$8,",TP800699")</f>
        <v>,TP800699</v>
      </c>
      <c r="AE178">
        <v>0</v>
      </c>
      <c r="AF178" s="13" t="str">
        <f>IF(VALUE(RIGHT(LEFT('Lisa 19'!J68,6),2))=42,"742",IF(VALUE(RIGHT(LEFT('Lisa 19'!J68,6),2))=10,"401",IF(VALUE(RIGHT(LEFT('Lisa 19'!J68,6),2))=22,"767",IF(VALUE(RIGHT(LEFT('Lisa 19'!J68,6),2))=33,"720",IF(VALUE(RIGHT(LEFT('Lisa 19'!J68,6),2))=17,"801",IF(VALUE(RIGHT(LEFT('Lisa 19'!J68,6),2))=96,"696",IF(VALUE(RIGHT(LEFT('Lisa 19'!J68,6),2))=77,"689","SISESTA PANGA KOOD!")))))))</f>
        <v>SISESTA PANGA KOOD!</v>
      </c>
      <c r="AH178">
        <v>0</v>
      </c>
      <c r="AJ178">
        <v>0</v>
      </c>
      <c r="AN178">
        <v>1</v>
      </c>
      <c r="AO178">
        <v>15.646599999999999</v>
      </c>
      <c r="AQ178">
        <v>0</v>
      </c>
      <c r="AR178">
        <v>0</v>
      </c>
      <c r="AU178">
        <v>0</v>
      </c>
      <c r="AX178">
        <f>'Lisa 19'!$C$8</f>
        <v>0</v>
      </c>
      <c r="BE178">
        <v>0</v>
      </c>
      <c r="BP178">
        <f>'Lisa 19'!$V$3</f>
        <v>0</v>
      </c>
    </row>
    <row r="179" spans="1:68" x14ac:dyDescent="0.35">
      <c r="A179" s="12">
        <v>1</v>
      </c>
      <c r="B179">
        <v>0</v>
      </c>
      <c r="C179">
        <v>55404010</v>
      </c>
      <c r="D179" t="str">
        <f>CONCATENATE('Lisa 19'!$A$8,",",'Lisa 19'!$C$8,",",'Lisa 19'!$G$8,",",'Lisa 19'!$J$8,",",'Lisa 19'!$M$8,",",'Lisa 19'!$S$8)</f>
        <v>,,,,,</v>
      </c>
      <c r="E179" t="str">
        <f>CONCATENATE('Lisa 19'!U68," ",'Lisa 19'!Q68," ",'Lisa 19'!W68)</f>
        <v xml:space="preserve">  </v>
      </c>
      <c r="F179">
        <f>'Lisa 19'!AH68</f>
        <v>0</v>
      </c>
      <c r="J179">
        <v>2</v>
      </c>
      <c r="P179" s="11"/>
    </row>
    <row r="180" spans="1:68" x14ac:dyDescent="0.35">
      <c r="A180" s="12"/>
      <c r="B180" s="11"/>
      <c r="H180" s="12"/>
      <c r="J180" s="11"/>
      <c r="P180" s="11"/>
    </row>
    <row r="181" spans="1:68" x14ac:dyDescent="0.35">
      <c r="A181" s="12">
        <f>A178+1</f>
        <v>57</v>
      </c>
      <c r="B181" s="11">
        <f>'Lisa 19'!$AE$3</f>
        <v>0</v>
      </c>
      <c r="C181">
        <f>'Lisa 19'!AH69</f>
        <v>0</v>
      </c>
      <c r="E181" t="str">
        <f>CONCATENATE("SKK taotlus,"," ",'Lisa 19'!$G$4,)</f>
        <v xml:space="preserve">SKK taotlus, </v>
      </c>
      <c r="G181">
        <v>14</v>
      </c>
      <c r="H181" s="12">
        <f>'Lisa 19'!G69</f>
        <v>0</v>
      </c>
      <c r="I181" s="13">
        <f>'Lisa 19'!B69</f>
        <v>0</v>
      </c>
      <c r="J181" s="11">
        <f t="shared" si="2"/>
        <v>14</v>
      </c>
      <c r="M181" s="14">
        <f>'Lisa 19'!J69</f>
        <v>0</v>
      </c>
      <c r="N181" t="s">
        <v>42</v>
      </c>
      <c r="P181" s="11">
        <f t="shared" si="3"/>
        <v>0</v>
      </c>
      <c r="Q181">
        <v>1</v>
      </c>
      <c r="S181" s="12">
        <v>20209010</v>
      </c>
      <c r="W181" t="s">
        <v>43</v>
      </c>
      <c r="Y181">
        <v>0</v>
      </c>
      <c r="AB181">
        <v>0</v>
      </c>
      <c r="AD181" t="str">
        <f>CONCATENATE('Lisa 19'!$C$8,",TP800699")</f>
        <v>,TP800699</v>
      </c>
      <c r="AE181">
        <v>0</v>
      </c>
      <c r="AF181" s="13" t="str">
        <f>IF(VALUE(RIGHT(LEFT('Lisa 19'!J69,6),2))=42,"742",IF(VALUE(RIGHT(LEFT('Lisa 19'!J69,6),2))=10,"401",IF(VALUE(RIGHT(LEFT('Lisa 19'!J69,6),2))=22,"767",IF(VALUE(RIGHT(LEFT('Lisa 19'!J69,6),2))=33,"720",IF(VALUE(RIGHT(LEFT('Lisa 19'!J69,6),2))=17,"801",IF(VALUE(RIGHT(LEFT('Lisa 19'!J69,6),2))=96,"696",IF(VALUE(RIGHT(LEFT('Lisa 19'!J69,6),2))=77,"689","SISESTA PANGA KOOD!")))))))</f>
        <v>SISESTA PANGA KOOD!</v>
      </c>
      <c r="AH181">
        <v>0</v>
      </c>
      <c r="AJ181">
        <v>0</v>
      </c>
      <c r="AN181">
        <v>1</v>
      </c>
      <c r="AO181">
        <v>15.646599999999999</v>
      </c>
      <c r="AQ181">
        <v>0</v>
      </c>
      <c r="AR181">
        <v>0</v>
      </c>
      <c r="AU181">
        <v>0</v>
      </c>
      <c r="AX181">
        <f>'Lisa 19'!$C$8</f>
        <v>0</v>
      </c>
      <c r="BE181">
        <v>0</v>
      </c>
      <c r="BP181">
        <f>'Lisa 19'!$V$3</f>
        <v>0</v>
      </c>
    </row>
    <row r="182" spans="1:68" x14ac:dyDescent="0.35">
      <c r="A182" s="12">
        <v>1</v>
      </c>
      <c r="B182">
        <v>0</v>
      </c>
      <c r="C182">
        <v>55404010</v>
      </c>
      <c r="D182" t="str">
        <f>CONCATENATE('Lisa 19'!$A$8,",",'Lisa 19'!$C$8,",",'Lisa 19'!$G$8,",",'Lisa 19'!$J$8,",",'Lisa 19'!$M$8,",",'Lisa 19'!$S$8)</f>
        <v>,,,,,</v>
      </c>
      <c r="E182" t="str">
        <f>CONCATENATE('Lisa 19'!U69," ",'Lisa 19'!Q69," ",'Lisa 19'!W69)</f>
        <v xml:space="preserve">  </v>
      </c>
      <c r="F182">
        <f>'Lisa 19'!AH69</f>
        <v>0</v>
      </c>
      <c r="J182">
        <v>2</v>
      </c>
      <c r="P182" s="11"/>
    </row>
    <row r="183" spans="1:68" x14ac:dyDescent="0.35">
      <c r="A183" s="12"/>
      <c r="B183" s="11"/>
      <c r="H183" s="12"/>
      <c r="J183" s="11"/>
      <c r="P183" s="11"/>
    </row>
    <row r="184" spans="1:68" x14ac:dyDescent="0.35">
      <c r="A184" s="12">
        <f>A181+1</f>
        <v>58</v>
      </c>
      <c r="B184" s="11">
        <f>'Lisa 19'!$AE$3</f>
        <v>0</v>
      </c>
      <c r="C184">
        <f>'Lisa 19'!AH70</f>
        <v>0</v>
      </c>
      <c r="E184" t="str">
        <f>CONCATENATE("SKK taotlus,"," ",'Lisa 19'!$G$4,)</f>
        <v xml:space="preserve">SKK taotlus, </v>
      </c>
      <c r="G184">
        <v>14</v>
      </c>
      <c r="H184" s="12">
        <f>'Lisa 19'!G70</f>
        <v>0</v>
      </c>
      <c r="I184" s="13">
        <f>'Lisa 19'!B70</f>
        <v>0</v>
      </c>
      <c r="J184" s="11">
        <f t="shared" si="2"/>
        <v>14</v>
      </c>
      <c r="M184" s="14">
        <f>'Lisa 19'!J70</f>
        <v>0</v>
      </c>
      <c r="N184" t="s">
        <v>42</v>
      </c>
      <c r="P184" s="11">
        <f t="shared" si="3"/>
        <v>0</v>
      </c>
      <c r="Q184">
        <v>1</v>
      </c>
      <c r="S184" s="12">
        <v>20209010</v>
      </c>
      <c r="W184" t="s">
        <v>43</v>
      </c>
      <c r="Y184">
        <v>0</v>
      </c>
      <c r="AB184">
        <v>0</v>
      </c>
      <c r="AD184" t="str">
        <f>CONCATENATE('Lisa 19'!$C$8,",TP800699")</f>
        <v>,TP800699</v>
      </c>
      <c r="AE184">
        <v>0</v>
      </c>
      <c r="AF184" s="13" t="str">
        <f>IF(VALUE(RIGHT(LEFT('Lisa 19'!J70,6),2))=42,"742",IF(VALUE(RIGHT(LEFT('Lisa 19'!J70,6),2))=10,"401",IF(VALUE(RIGHT(LEFT('Lisa 19'!J70,6),2))=22,"767",IF(VALUE(RIGHT(LEFT('Lisa 19'!J70,6),2))=33,"720",IF(VALUE(RIGHT(LEFT('Lisa 19'!J70,6),2))=17,"801",IF(VALUE(RIGHT(LEFT('Lisa 19'!J70,6),2))=96,"696",IF(VALUE(RIGHT(LEFT('Lisa 19'!J70,6),2))=77,"689","SISESTA PANGA KOOD!")))))))</f>
        <v>SISESTA PANGA KOOD!</v>
      </c>
      <c r="AH184">
        <v>0</v>
      </c>
      <c r="AJ184">
        <v>0</v>
      </c>
      <c r="AN184">
        <v>1</v>
      </c>
      <c r="AO184">
        <v>15.646599999999999</v>
      </c>
      <c r="AQ184">
        <v>0</v>
      </c>
      <c r="AR184">
        <v>0</v>
      </c>
      <c r="AU184">
        <v>0</v>
      </c>
      <c r="AX184">
        <f>'Lisa 19'!$C$8</f>
        <v>0</v>
      </c>
      <c r="BE184">
        <v>0</v>
      </c>
      <c r="BP184">
        <f>'Lisa 19'!$V$3</f>
        <v>0</v>
      </c>
    </row>
    <row r="185" spans="1:68" x14ac:dyDescent="0.35">
      <c r="A185" s="12">
        <v>1</v>
      </c>
      <c r="B185">
        <v>0</v>
      </c>
      <c r="C185">
        <v>55404010</v>
      </c>
      <c r="D185" t="str">
        <f>CONCATENATE('Lisa 19'!$A$8,",",'Lisa 19'!$C$8,",",'Lisa 19'!$G$8,",",'Lisa 19'!$J$8,",",'Lisa 19'!$M$8,",",'Lisa 19'!$S$8)</f>
        <v>,,,,,</v>
      </c>
      <c r="E185" t="str">
        <f>CONCATENATE('Lisa 19'!U70," ",'Lisa 19'!Q70," ",'Lisa 19'!W70)</f>
        <v xml:space="preserve">  </v>
      </c>
      <c r="F185">
        <f>'Lisa 19'!AH70</f>
        <v>0</v>
      </c>
      <c r="J185">
        <v>2</v>
      </c>
      <c r="P185" s="11"/>
    </row>
    <row r="186" spans="1:68" x14ac:dyDescent="0.35">
      <c r="A186" s="12"/>
      <c r="B186" s="11"/>
      <c r="H186" s="12"/>
      <c r="J186" s="11"/>
      <c r="P186" s="11"/>
    </row>
    <row r="187" spans="1:68" x14ac:dyDescent="0.35">
      <c r="A187" s="12">
        <f>A184+1</f>
        <v>59</v>
      </c>
      <c r="B187" s="11">
        <f>'Lisa 19'!$AE$3</f>
        <v>0</v>
      </c>
      <c r="C187">
        <f>'Lisa 19'!AH71</f>
        <v>0</v>
      </c>
      <c r="E187" t="str">
        <f>CONCATENATE("SKK taotlus,"," ",'Lisa 19'!$G$4,)</f>
        <v xml:space="preserve">SKK taotlus, </v>
      </c>
      <c r="G187">
        <v>14</v>
      </c>
      <c r="H187" s="12">
        <f>'Lisa 19'!G71</f>
        <v>0</v>
      </c>
      <c r="I187" s="13">
        <f>'Lisa 19'!B71</f>
        <v>0</v>
      </c>
      <c r="J187" s="11">
        <f t="shared" si="2"/>
        <v>14</v>
      </c>
      <c r="M187" s="14">
        <f>'Lisa 19'!J71</f>
        <v>0</v>
      </c>
      <c r="N187" t="s">
        <v>42</v>
      </c>
      <c r="P187" s="11">
        <f t="shared" si="3"/>
        <v>0</v>
      </c>
      <c r="Q187">
        <v>1</v>
      </c>
      <c r="S187" s="12">
        <v>20209010</v>
      </c>
      <c r="W187" t="s">
        <v>43</v>
      </c>
      <c r="Y187">
        <v>0</v>
      </c>
      <c r="AB187">
        <v>0</v>
      </c>
      <c r="AD187" t="str">
        <f>CONCATENATE('Lisa 19'!$C$8,",TP800699")</f>
        <v>,TP800699</v>
      </c>
      <c r="AE187">
        <v>0</v>
      </c>
      <c r="AF187" s="13" t="str">
        <f>IF(VALUE(RIGHT(LEFT('Lisa 19'!J71,6),2))=42,"742",IF(VALUE(RIGHT(LEFT('Lisa 19'!J71,6),2))=10,"401",IF(VALUE(RIGHT(LEFT('Lisa 19'!J71,6),2))=22,"767",IF(VALUE(RIGHT(LEFT('Lisa 19'!J71,6),2))=33,"720",IF(VALUE(RIGHT(LEFT('Lisa 19'!J71,6),2))=17,"801",IF(VALUE(RIGHT(LEFT('Lisa 19'!J71,6),2))=96,"696",IF(VALUE(RIGHT(LEFT('Lisa 19'!J71,6),2))=77,"689","SISESTA PANGA KOOD!")))))))</f>
        <v>SISESTA PANGA KOOD!</v>
      </c>
      <c r="AH187">
        <v>0</v>
      </c>
      <c r="AJ187">
        <v>0</v>
      </c>
      <c r="AN187">
        <v>1</v>
      </c>
      <c r="AO187">
        <v>15.646599999999999</v>
      </c>
      <c r="AQ187">
        <v>0</v>
      </c>
      <c r="AR187">
        <v>0</v>
      </c>
      <c r="AU187">
        <v>0</v>
      </c>
      <c r="AX187">
        <f>'Lisa 19'!$C$8</f>
        <v>0</v>
      </c>
      <c r="BE187">
        <v>0</v>
      </c>
      <c r="BP187">
        <f>'Lisa 19'!$V$3</f>
        <v>0</v>
      </c>
    </row>
    <row r="188" spans="1:68" x14ac:dyDescent="0.35">
      <c r="A188" s="12">
        <v>1</v>
      </c>
      <c r="B188">
        <v>0</v>
      </c>
      <c r="C188">
        <v>55404010</v>
      </c>
      <c r="D188" t="str">
        <f>CONCATENATE('Lisa 19'!$A$8,",",'Lisa 19'!$C$8,",",'Lisa 19'!$G$8,",",'Lisa 19'!$J$8,",",'Lisa 19'!$M$8,",",'Lisa 19'!$S$8)</f>
        <v>,,,,,</v>
      </c>
      <c r="E188" t="str">
        <f>CONCATENATE('Lisa 19'!U71," ",'Lisa 19'!Q71," ",'Lisa 19'!W71)</f>
        <v xml:space="preserve">  </v>
      </c>
      <c r="F188">
        <f>'Lisa 19'!AH71</f>
        <v>0</v>
      </c>
      <c r="J188">
        <v>2</v>
      </c>
      <c r="P188" s="11"/>
    </row>
    <row r="189" spans="1:68" x14ac:dyDescent="0.35">
      <c r="A189" s="12"/>
      <c r="B189" s="11"/>
      <c r="H189" s="12"/>
      <c r="J189" s="11"/>
      <c r="P189" s="11"/>
    </row>
    <row r="190" spans="1:68" x14ac:dyDescent="0.35">
      <c r="A190" s="12">
        <f>A187+1</f>
        <v>60</v>
      </c>
      <c r="B190" s="11">
        <f>'Lisa 19'!$AE$3</f>
        <v>0</v>
      </c>
      <c r="C190">
        <f>'Lisa 19'!AH72</f>
        <v>0</v>
      </c>
      <c r="E190" t="str">
        <f>CONCATENATE("SKK taotlus,"," ",'Lisa 19'!$G$4,)</f>
        <v xml:space="preserve">SKK taotlus, </v>
      </c>
      <c r="G190">
        <v>14</v>
      </c>
      <c r="H190" s="12">
        <f>'Lisa 19'!G72</f>
        <v>0</v>
      </c>
      <c r="I190" s="13">
        <f>'Lisa 19'!B72</f>
        <v>0</v>
      </c>
      <c r="J190" s="11">
        <f t="shared" si="2"/>
        <v>14</v>
      </c>
      <c r="M190" s="14">
        <f>'Lisa 19'!J72</f>
        <v>0</v>
      </c>
      <c r="N190" t="s">
        <v>42</v>
      </c>
      <c r="P190" s="11">
        <f t="shared" si="3"/>
        <v>0</v>
      </c>
      <c r="Q190">
        <v>1</v>
      </c>
      <c r="S190" s="12">
        <v>20209010</v>
      </c>
      <c r="W190" t="s">
        <v>43</v>
      </c>
      <c r="Y190">
        <v>0</v>
      </c>
      <c r="AB190">
        <v>0</v>
      </c>
      <c r="AD190" t="str">
        <f>CONCATENATE('Lisa 19'!$C$8,",TP800699")</f>
        <v>,TP800699</v>
      </c>
      <c r="AE190">
        <v>0</v>
      </c>
      <c r="AF190" s="13" t="str">
        <f>IF(VALUE(RIGHT(LEFT('Lisa 19'!J72,6),2))=42,"742",IF(VALUE(RIGHT(LEFT('Lisa 19'!J72,6),2))=10,"401",IF(VALUE(RIGHT(LEFT('Lisa 19'!J72,6),2))=22,"767",IF(VALUE(RIGHT(LEFT('Lisa 19'!J72,6),2))=33,"720",IF(VALUE(RIGHT(LEFT('Lisa 19'!J72,6),2))=17,"801",IF(VALUE(RIGHT(LEFT('Lisa 19'!J72,6),2))=96,"696",IF(VALUE(RIGHT(LEFT('Lisa 19'!J72,6),2))=77,"689","SISESTA PANGA KOOD!")))))))</f>
        <v>SISESTA PANGA KOOD!</v>
      </c>
      <c r="AH190">
        <v>0</v>
      </c>
      <c r="AJ190">
        <v>0</v>
      </c>
      <c r="AN190">
        <v>1</v>
      </c>
      <c r="AO190">
        <v>15.646599999999999</v>
      </c>
      <c r="AQ190">
        <v>0</v>
      </c>
      <c r="AR190">
        <v>0</v>
      </c>
      <c r="AU190">
        <v>0</v>
      </c>
      <c r="AX190">
        <f>'Lisa 19'!$C$8</f>
        <v>0</v>
      </c>
      <c r="BE190">
        <v>0</v>
      </c>
      <c r="BP190">
        <f>'Lisa 19'!$V$3</f>
        <v>0</v>
      </c>
    </row>
    <row r="191" spans="1:68" x14ac:dyDescent="0.35">
      <c r="A191" s="12">
        <v>1</v>
      </c>
      <c r="B191">
        <v>0</v>
      </c>
      <c r="C191">
        <v>55404010</v>
      </c>
      <c r="D191" t="str">
        <f>CONCATENATE('Lisa 19'!$A$8,",",'Lisa 19'!$C$8,",",'Lisa 19'!$G$8,",",'Lisa 19'!$J$8,",",'Lisa 19'!$M$8,",",'Lisa 19'!$S$8)</f>
        <v>,,,,,</v>
      </c>
      <c r="E191" t="str">
        <f>CONCATENATE('Lisa 19'!U72," ",'Lisa 19'!Q72," ",'Lisa 19'!W72)</f>
        <v xml:space="preserve">  </v>
      </c>
      <c r="F191">
        <f>'Lisa 19'!AH72</f>
        <v>0</v>
      </c>
      <c r="J191">
        <v>2</v>
      </c>
      <c r="P191" s="11"/>
    </row>
    <row r="192" spans="1:68" x14ac:dyDescent="0.35">
      <c r="A192" s="12"/>
      <c r="B192" s="11"/>
      <c r="H192" s="12"/>
      <c r="J192" s="11"/>
      <c r="P192" s="11"/>
    </row>
    <row r="193" spans="1:68" x14ac:dyDescent="0.35">
      <c r="A193" s="12">
        <f>A190+1</f>
        <v>61</v>
      </c>
      <c r="B193" s="11">
        <f>'Lisa 19'!$AE$3</f>
        <v>0</v>
      </c>
      <c r="C193">
        <f>'Lisa 19'!AH73</f>
        <v>0</v>
      </c>
      <c r="E193" t="str">
        <f>CONCATENATE("SKK taotlus,"," ",'Lisa 19'!$G$4,)</f>
        <v xml:space="preserve">SKK taotlus, </v>
      </c>
      <c r="G193">
        <v>14</v>
      </c>
      <c r="H193" s="12">
        <f>'Lisa 19'!G73</f>
        <v>0</v>
      </c>
      <c r="I193" s="13">
        <f>'Lisa 19'!B73</f>
        <v>0</v>
      </c>
      <c r="J193" s="11">
        <f t="shared" si="2"/>
        <v>14</v>
      </c>
      <c r="M193" s="14">
        <f>'Lisa 19'!J73</f>
        <v>0</v>
      </c>
      <c r="N193" t="s">
        <v>42</v>
      </c>
      <c r="P193" s="11">
        <f t="shared" si="3"/>
        <v>0</v>
      </c>
      <c r="Q193">
        <v>1</v>
      </c>
      <c r="S193" s="12">
        <v>20209010</v>
      </c>
      <c r="W193" t="s">
        <v>43</v>
      </c>
      <c r="Y193">
        <v>0</v>
      </c>
      <c r="AB193">
        <v>0</v>
      </c>
      <c r="AD193" t="str">
        <f>CONCATENATE('Lisa 19'!$C$8,",TP800699")</f>
        <v>,TP800699</v>
      </c>
      <c r="AE193">
        <v>0</v>
      </c>
      <c r="AF193" s="13" t="str">
        <f>IF(VALUE(RIGHT(LEFT('Lisa 19'!J73,6),2))=42,"742",IF(VALUE(RIGHT(LEFT('Lisa 19'!J73,6),2))=10,"401",IF(VALUE(RIGHT(LEFT('Lisa 19'!J73,6),2))=22,"767",IF(VALUE(RIGHT(LEFT('Lisa 19'!J73,6),2))=33,"720",IF(VALUE(RIGHT(LEFT('Lisa 19'!J73,6),2))=17,"801",IF(VALUE(RIGHT(LEFT('Lisa 19'!J73,6),2))=96,"696",IF(VALUE(RIGHT(LEFT('Lisa 19'!J73,6),2))=77,"689","SISESTA PANGA KOOD!")))))))</f>
        <v>SISESTA PANGA KOOD!</v>
      </c>
      <c r="AH193">
        <v>0</v>
      </c>
      <c r="AJ193">
        <v>0</v>
      </c>
      <c r="AN193">
        <v>1</v>
      </c>
      <c r="AO193">
        <v>15.646599999999999</v>
      </c>
      <c r="AQ193">
        <v>0</v>
      </c>
      <c r="AR193">
        <v>0</v>
      </c>
      <c r="AU193">
        <v>0</v>
      </c>
      <c r="AX193">
        <f>'Lisa 19'!$C$8</f>
        <v>0</v>
      </c>
      <c r="BE193">
        <v>0</v>
      </c>
      <c r="BP193">
        <f>'Lisa 19'!$V$3</f>
        <v>0</v>
      </c>
    </row>
    <row r="194" spans="1:68" x14ac:dyDescent="0.35">
      <c r="A194" s="12">
        <v>1</v>
      </c>
      <c r="B194">
        <v>0</v>
      </c>
      <c r="C194">
        <v>55404010</v>
      </c>
      <c r="D194" t="str">
        <f>CONCATENATE('Lisa 19'!$A$8,",",'Lisa 19'!$C$8,",",'Lisa 19'!$G$8,",",'Lisa 19'!$J$8,",",'Lisa 19'!$M$8,",",'Lisa 19'!$S$8)</f>
        <v>,,,,,</v>
      </c>
      <c r="E194" t="str">
        <f>CONCATENATE('Lisa 19'!U73," ",'Lisa 19'!Q73," ",'Lisa 19'!W73)</f>
        <v xml:space="preserve">  </v>
      </c>
      <c r="F194">
        <f>'Lisa 19'!AH73</f>
        <v>0</v>
      </c>
      <c r="J194">
        <v>2</v>
      </c>
      <c r="P194" s="11"/>
    </row>
    <row r="195" spans="1:68" x14ac:dyDescent="0.35">
      <c r="A195" s="12"/>
      <c r="B195" s="11"/>
      <c r="H195" s="12"/>
      <c r="J195" s="11"/>
      <c r="P195" s="11"/>
    </row>
    <row r="196" spans="1:68" x14ac:dyDescent="0.35">
      <c r="A196" s="12">
        <f>A193+1</f>
        <v>62</v>
      </c>
      <c r="B196" s="11">
        <f>'Lisa 19'!$AE$3</f>
        <v>0</v>
      </c>
      <c r="C196">
        <f>'Lisa 19'!AH74</f>
        <v>0</v>
      </c>
      <c r="E196" t="str">
        <f>CONCATENATE("SKK taotlus,"," ",'Lisa 19'!$G$4,)</f>
        <v xml:space="preserve">SKK taotlus, </v>
      </c>
      <c r="G196">
        <v>14</v>
      </c>
      <c r="H196" s="12">
        <f>'Lisa 19'!G74</f>
        <v>0</v>
      </c>
      <c r="I196" s="13">
        <f>'Lisa 19'!B74</f>
        <v>0</v>
      </c>
      <c r="J196" s="11">
        <f t="shared" si="2"/>
        <v>14</v>
      </c>
      <c r="M196" s="14">
        <f>'Lisa 19'!J74</f>
        <v>0</v>
      </c>
      <c r="N196" t="s">
        <v>42</v>
      </c>
      <c r="P196" s="11">
        <f t="shared" si="3"/>
        <v>0</v>
      </c>
      <c r="Q196">
        <v>1</v>
      </c>
      <c r="S196" s="12">
        <v>20209010</v>
      </c>
      <c r="W196" t="s">
        <v>43</v>
      </c>
      <c r="Y196">
        <v>0</v>
      </c>
      <c r="AB196">
        <v>0</v>
      </c>
      <c r="AD196" t="str">
        <f>CONCATENATE('Lisa 19'!$C$8,",TP800699")</f>
        <v>,TP800699</v>
      </c>
      <c r="AE196">
        <v>0</v>
      </c>
      <c r="AF196" s="13" t="str">
        <f>IF(VALUE(RIGHT(LEFT('Lisa 19'!J74,6),2))=42,"742",IF(VALUE(RIGHT(LEFT('Lisa 19'!J74,6),2))=10,"401",IF(VALUE(RIGHT(LEFT('Lisa 19'!J74,6),2))=22,"767",IF(VALUE(RIGHT(LEFT('Lisa 19'!J74,6),2))=33,"720",IF(VALUE(RIGHT(LEFT('Lisa 19'!J74,6),2))=17,"801",IF(VALUE(RIGHT(LEFT('Lisa 19'!J74,6),2))=96,"696",IF(VALUE(RIGHT(LEFT('Lisa 19'!J74,6),2))=77,"689","SISESTA PANGA KOOD!")))))))</f>
        <v>SISESTA PANGA KOOD!</v>
      </c>
      <c r="AH196">
        <v>0</v>
      </c>
      <c r="AJ196">
        <v>0</v>
      </c>
      <c r="AN196">
        <v>1</v>
      </c>
      <c r="AO196">
        <v>15.646599999999999</v>
      </c>
      <c r="AQ196">
        <v>0</v>
      </c>
      <c r="AR196">
        <v>0</v>
      </c>
      <c r="AU196">
        <v>0</v>
      </c>
      <c r="AX196">
        <f>'Lisa 19'!$C$8</f>
        <v>0</v>
      </c>
      <c r="BE196">
        <v>0</v>
      </c>
      <c r="BP196">
        <f>'Lisa 19'!$V$3</f>
        <v>0</v>
      </c>
    </row>
    <row r="197" spans="1:68" x14ac:dyDescent="0.35">
      <c r="A197" s="12">
        <v>1</v>
      </c>
      <c r="B197">
        <v>0</v>
      </c>
      <c r="C197">
        <v>55404010</v>
      </c>
      <c r="D197" t="str">
        <f>CONCATENATE('Lisa 19'!$A$8,",",'Lisa 19'!$C$8,",",'Lisa 19'!$G$8,",",'Lisa 19'!$J$8,",",'Lisa 19'!$M$8,",",'Lisa 19'!$S$8)</f>
        <v>,,,,,</v>
      </c>
      <c r="E197" t="str">
        <f>CONCATENATE('Lisa 19'!U74," ",'Lisa 19'!Q74," ",'Lisa 19'!W74)</f>
        <v xml:space="preserve">  </v>
      </c>
      <c r="F197">
        <f>'Lisa 19'!AH74</f>
        <v>0</v>
      </c>
      <c r="J197">
        <v>2</v>
      </c>
      <c r="P197" s="11"/>
    </row>
    <row r="198" spans="1:68" x14ac:dyDescent="0.35">
      <c r="A198" s="12"/>
      <c r="B198" s="11"/>
      <c r="H198" s="12"/>
      <c r="J198" s="11"/>
      <c r="P198" s="11"/>
    </row>
    <row r="199" spans="1:68" x14ac:dyDescent="0.35">
      <c r="A199" s="12">
        <f>A196+1</f>
        <v>63</v>
      </c>
      <c r="B199" s="11">
        <f>'Lisa 19'!$AE$3</f>
        <v>0</v>
      </c>
      <c r="C199">
        <f>'Lisa 19'!AH75</f>
        <v>0</v>
      </c>
      <c r="E199" t="str">
        <f>CONCATENATE("SKK taotlus,"," ",'Lisa 19'!$G$4,)</f>
        <v xml:space="preserve">SKK taotlus, </v>
      </c>
      <c r="G199">
        <v>14</v>
      </c>
      <c r="H199" s="12">
        <f>'Lisa 19'!G75</f>
        <v>0</v>
      </c>
      <c r="I199" s="13">
        <f>'Lisa 19'!B75</f>
        <v>0</v>
      </c>
      <c r="J199" s="11">
        <f t="shared" si="2"/>
        <v>14</v>
      </c>
      <c r="M199" s="14">
        <f>'Lisa 19'!J75</f>
        <v>0</v>
      </c>
      <c r="N199" t="s">
        <v>42</v>
      </c>
      <c r="P199" s="11">
        <f t="shared" si="3"/>
        <v>0</v>
      </c>
      <c r="Q199">
        <v>1</v>
      </c>
      <c r="S199" s="12">
        <v>20209010</v>
      </c>
      <c r="W199" t="s">
        <v>43</v>
      </c>
      <c r="Y199">
        <v>0</v>
      </c>
      <c r="AB199">
        <v>0</v>
      </c>
      <c r="AD199" t="str">
        <f>CONCATENATE('Lisa 19'!$C$8,",TP800699")</f>
        <v>,TP800699</v>
      </c>
      <c r="AE199">
        <v>0</v>
      </c>
      <c r="AF199" s="13" t="str">
        <f>IF(VALUE(RIGHT(LEFT('Lisa 19'!J75,6),2))=42,"742",IF(VALUE(RIGHT(LEFT('Lisa 19'!J75,6),2))=10,"401",IF(VALUE(RIGHT(LEFT('Lisa 19'!J75,6),2))=22,"767",IF(VALUE(RIGHT(LEFT('Lisa 19'!J75,6),2))=33,"720",IF(VALUE(RIGHT(LEFT('Lisa 19'!J75,6),2))=17,"801",IF(VALUE(RIGHT(LEFT('Lisa 19'!J75,6),2))=96,"696",IF(VALUE(RIGHT(LEFT('Lisa 19'!J75,6),2))=77,"689","SISESTA PANGA KOOD!")))))))</f>
        <v>SISESTA PANGA KOOD!</v>
      </c>
      <c r="AH199">
        <v>0</v>
      </c>
      <c r="AJ199">
        <v>0</v>
      </c>
      <c r="AN199">
        <v>1</v>
      </c>
      <c r="AO199">
        <v>15.646599999999999</v>
      </c>
      <c r="AQ199">
        <v>0</v>
      </c>
      <c r="AR199">
        <v>0</v>
      </c>
      <c r="AU199">
        <v>0</v>
      </c>
      <c r="AX199">
        <f>'Lisa 19'!$C$8</f>
        <v>0</v>
      </c>
      <c r="BE199">
        <v>0</v>
      </c>
      <c r="BP199">
        <f>'Lisa 19'!$V$3</f>
        <v>0</v>
      </c>
    </row>
    <row r="200" spans="1:68" x14ac:dyDescent="0.35">
      <c r="A200" s="12">
        <v>1</v>
      </c>
      <c r="B200">
        <v>0</v>
      </c>
      <c r="C200">
        <v>55404010</v>
      </c>
      <c r="D200" t="str">
        <f>CONCATENATE('Lisa 19'!$A$8,",",'Lisa 19'!$C$8,",",'Lisa 19'!$G$8,",",'Lisa 19'!$J$8,",",'Lisa 19'!$M$8,",",'Lisa 19'!$S$8)</f>
        <v>,,,,,</v>
      </c>
      <c r="E200" t="str">
        <f>CONCATENATE('Lisa 19'!U75," ",'Lisa 19'!Q75," ",'Lisa 19'!W75)</f>
        <v xml:space="preserve">  </v>
      </c>
      <c r="F200">
        <f>'Lisa 19'!AH75</f>
        <v>0</v>
      </c>
      <c r="J200">
        <v>2</v>
      </c>
      <c r="P200" s="11"/>
    </row>
    <row r="201" spans="1:68" x14ac:dyDescent="0.35">
      <c r="A201" s="12"/>
      <c r="B201" s="11"/>
      <c r="H201" s="12"/>
      <c r="J201" s="11"/>
      <c r="P201" s="11"/>
    </row>
    <row r="202" spans="1:68" x14ac:dyDescent="0.35">
      <c r="A202" s="12">
        <f>A199+1</f>
        <v>64</v>
      </c>
      <c r="B202" s="11">
        <f>'Lisa 19'!$AE$3</f>
        <v>0</v>
      </c>
      <c r="C202">
        <f>'Lisa 19'!AH76</f>
        <v>0</v>
      </c>
      <c r="E202" t="str">
        <f>CONCATENATE("SKK taotlus,"," ",'Lisa 19'!$G$4,)</f>
        <v xml:space="preserve">SKK taotlus, </v>
      </c>
      <c r="G202">
        <v>14</v>
      </c>
      <c r="H202" s="12">
        <f>'Lisa 19'!G76</f>
        <v>0</v>
      </c>
      <c r="I202" s="13">
        <f>'Lisa 19'!B76</f>
        <v>0</v>
      </c>
      <c r="J202" s="11">
        <f t="shared" si="2"/>
        <v>14</v>
      </c>
      <c r="M202" s="14">
        <f>'Lisa 19'!J76</f>
        <v>0</v>
      </c>
      <c r="N202" t="s">
        <v>42</v>
      </c>
      <c r="P202" s="11">
        <f t="shared" si="3"/>
        <v>0</v>
      </c>
      <c r="Q202">
        <v>1</v>
      </c>
      <c r="S202" s="12">
        <v>20209010</v>
      </c>
      <c r="W202" t="s">
        <v>43</v>
      </c>
      <c r="Y202">
        <v>0</v>
      </c>
      <c r="AB202">
        <v>0</v>
      </c>
      <c r="AD202" t="str">
        <f>CONCATENATE('Lisa 19'!$C$8,",TP800699")</f>
        <v>,TP800699</v>
      </c>
      <c r="AE202">
        <v>0</v>
      </c>
      <c r="AF202" s="13" t="str">
        <f>IF(VALUE(RIGHT(LEFT('Lisa 19'!J76,6),2))=42,"742",IF(VALUE(RIGHT(LEFT('Lisa 19'!J76,6),2))=10,"401",IF(VALUE(RIGHT(LEFT('Lisa 19'!J76,6),2))=22,"767",IF(VALUE(RIGHT(LEFT('Lisa 19'!J76,6),2))=33,"720",IF(VALUE(RIGHT(LEFT('Lisa 19'!J76,6),2))=17,"801",IF(VALUE(RIGHT(LEFT('Lisa 19'!J76,6),2))=96,"696",IF(VALUE(RIGHT(LEFT('Lisa 19'!J76,6),2))=77,"689","SISESTA PANGA KOOD!")))))))</f>
        <v>SISESTA PANGA KOOD!</v>
      </c>
      <c r="AH202">
        <v>0</v>
      </c>
      <c r="AJ202">
        <v>0</v>
      </c>
      <c r="AN202">
        <v>1</v>
      </c>
      <c r="AO202">
        <v>15.646599999999999</v>
      </c>
      <c r="AQ202">
        <v>0</v>
      </c>
      <c r="AR202">
        <v>0</v>
      </c>
      <c r="AU202">
        <v>0</v>
      </c>
      <c r="AX202">
        <f>'Lisa 19'!$C$8</f>
        <v>0</v>
      </c>
      <c r="BE202">
        <v>0</v>
      </c>
      <c r="BP202">
        <f>'Lisa 19'!$V$3</f>
        <v>0</v>
      </c>
    </row>
    <row r="203" spans="1:68" x14ac:dyDescent="0.35">
      <c r="A203" s="12">
        <v>1</v>
      </c>
      <c r="B203">
        <v>0</v>
      </c>
      <c r="C203">
        <v>55404010</v>
      </c>
      <c r="D203" t="str">
        <f>CONCATENATE('Lisa 19'!$A$8,",",'Lisa 19'!$C$8,",",'Lisa 19'!$G$8,",",'Lisa 19'!$J$8,",",'Lisa 19'!$M$8,",",'Lisa 19'!$S$8)</f>
        <v>,,,,,</v>
      </c>
      <c r="E203" t="str">
        <f>CONCATENATE('Lisa 19'!U76," ",'Lisa 19'!Q76," ",'Lisa 19'!W76)</f>
        <v xml:space="preserve">  </v>
      </c>
      <c r="F203">
        <f>'Lisa 19'!AH76</f>
        <v>0</v>
      </c>
      <c r="J203">
        <v>2</v>
      </c>
      <c r="P203" s="11"/>
    </row>
    <row r="204" spans="1:68" x14ac:dyDescent="0.35">
      <c r="A204" s="12"/>
      <c r="B204" s="11"/>
      <c r="H204" s="12"/>
      <c r="J204" s="11"/>
      <c r="P204" s="11"/>
    </row>
    <row r="205" spans="1:68" x14ac:dyDescent="0.35">
      <c r="A205" s="12">
        <f>A202+1</f>
        <v>65</v>
      </c>
      <c r="B205" s="11">
        <f>'Lisa 19'!$AE$3</f>
        <v>0</v>
      </c>
      <c r="C205">
        <f>'Lisa 19'!AH77</f>
        <v>0</v>
      </c>
      <c r="E205" t="str">
        <f>CONCATENATE("SKK taotlus,"," ",'Lisa 19'!$G$4,)</f>
        <v xml:space="preserve">SKK taotlus, </v>
      </c>
      <c r="G205">
        <v>14</v>
      </c>
      <c r="H205" s="12">
        <f>'Lisa 19'!G77</f>
        <v>0</v>
      </c>
      <c r="I205" s="13">
        <f>'Lisa 19'!B77</f>
        <v>0</v>
      </c>
      <c r="J205" s="11">
        <f t="shared" si="2"/>
        <v>14</v>
      </c>
      <c r="M205" s="14">
        <f>'Lisa 19'!J77</f>
        <v>0</v>
      </c>
      <c r="N205" t="s">
        <v>42</v>
      </c>
      <c r="P205" s="11">
        <f t="shared" si="3"/>
        <v>0</v>
      </c>
      <c r="Q205">
        <v>1</v>
      </c>
      <c r="S205" s="12">
        <v>20209010</v>
      </c>
      <c r="W205" t="s">
        <v>43</v>
      </c>
      <c r="Y205">
        <v>0</v>
      </c>
      <c r="AB205">
        <v>0</v>
      </c>
      <c r="AD205" t="str">
        <f>CONCATENATE('Lisa 19'!$C$8,",TP800699")</f>
        <v>,TP800699</v>
      </c>
      <c r="AE205">
        <v>0</v>
      </c>
      <c r="AF205" s="13" t="str">
        <f>IF(VALUE(RIGHT(LEFT('Lisa 19'!J77,6),2))=42,"742",IF(VALUE(RIGHT(LEFT('Lisa 19'!J77,6),2))=10,"401",IF(VALUE(RIGHT(LEFT('Lisa 19'!J77,6),2))=22,"767",IF(VALUE(RIGHT(LEFT('Lisa 19'!J77,6),2))=33,"720",IF(VALUE(RIGHT(LEFT('Lisa 19'!J77,6),2))=17,"801",IF(VALUE(RIGHT(LEFT('Lisa 19'!J77,6),2))=96,"696",IF(VALUE(RIGHT(LEFT('Lisa 19'!J77,6),2))=77,"689","SISESTA PANGA KOOD!")))))))</f>
        <v>SISESTA PANGA KOOD!</v>
      </c>
      <c r="AH205">
        <v>0</v>
      </c>
      <c r="AJ205">
        <v>0</v>
      </c>
      <c r="AN205">
        <v>1</v>
      </c>
      <c r="AO205">
        <v>15.646599999999999</v>
      </c>
      <c r="AQ205">
        <v>0</v>
      </c>
      <c r="AR205">
        <v>0</v>
      </c>
      <c r="AU205">
        <v>0</v>
      </c>
      <c r="AX205">
        <f>'Lisa 19'!$C$8</f>
        <v>0</v>
      </c>
      <c r="BE205">
        <v>0</v>
      </c>
      <c r="BP205">
        <f>'Lisa 19'!$V$3</f>
        <v>0</v>
      </c>
    </row>
    <row r="206" spans="1:68" x14ac:dyDescent="0.35">
      <c r="A206" s="12">
        <v>1</v>
      </c>
      <c r="B206">
        <v>0</v>
      </c>
      <c r="C206">
        <v>55404010</v>
      </c>
      <c r="D206" t="str">
        <f>CONCATENATE('Lisa 19'!$A$8,",",'Lisa 19'!$C$8,",",'Lisa 19'!$G$8,",",'Lisa 19'!$J$8,",",'Lisa 19'!$M$8,",",'Lisa 19'!$S$8)</f>
        <v>,,,,,</v>
      </c>
      <c r="E206" t="str">
        <f>CONCATENATE('Lisa 19'!U77," ",'Lisa 19'!Q77," ",'Lisa 19'!W77)</f>
        <v xml:space="preserve">  </v>
      </c>
      <c r="F206">
        <f>'Lisa 19'!AH77</f>
        <v>0</v>
      </c>
      <c r="J206">
        <v>2</v>
      </c>
      <c r="P206" s="11"/>
    </row>
    <row r="207" spans="1:68" x14ac:dyDescent="0.35">
      <c r="A207" s="12"/>
      <c r="B207" s="11"/>
      <c r="H207" s="12"/>
      <c r="J207" s="11"/>
      <c r="P207" s="11"/>
    </row>
    <row r="208" spans="1:68" x14ac:dyDescent="0.35">
      <c r="A208" s="12">
        <f>A205+1</f>
        <v>66</v>
      </c>
      <c r="B208" s="11">
        <f>'Lisa 19'!$AE$3</f>
        <v>0</v>
      </c>
      <c r="C208">
        <f>'Lisa 19'!AH78</f>
        <v>0</v>
      </c>
      <c r="E208" t="str">
        <f>CONCATENATE("SKK taotlus,"," ",'Lisa 19'!$G$4,)</f>
        <v xml:space="preserve">SKK taotlus, </v>
      </c>
      <c r="G208">
        <v>14</v>
      </c>
      <c r="H208" s="12">
        <f>'Lisa 19'!G78</f>
        <v>0</v>
      </c>
      <c r="I208" s="13">
        <f>'Lisa 19'!B78</f>
        <v>0</v>
      </c>
      <c r="J208" s="11">
        <f t="shared" si="2"/>
        <v>14</v>
      </c>
      <c r="M208" s="14">
        <f>'Lisa 19'!J78</f>
        <v>0</v>
      </c>
      <c r="N208" t="s">
        <v>42</v>
      </c>
      <c r="P208" s="11">
        <f t="shared" si="3"/>
        <v>0</v>
      </c>
      <c r="Q208">
        <v>1</v>
      </c>
      <c r="S208" s="12">
        <v>20209010</v>
      </c>
      <c r="W208" t="s">
        <v>43</v>
      </c>
      <c r="Y208">
        <v>0</v>
      </c>
      <c r="AB208">
        <v>0</v>
      </c>
      <c r="AD208" t="str">
        <f>CONCATENATE('Lisa 19'!$C$8,",TP800699")</f>
        <v>,TP800699</v>
      </c>
      <c r="AE208">
        <v>0</v>
      </c>
      <c r="AF208" s="13" t="str">
        <f>IF(VALUE(RIGHT(LEFT('Lisa 19'!J78,6),2))=42,"742",IF(VALUE(RIGHT(LEFT('Lisa 19'!J78,6),2))=10,"401",IF(VALUE(RIGHT(LEFT('Lisa 19'!J78,6),2))=22,"767",IF(VALUE(RIGHT(LEFT('Lisa 19'!J78,6),2))=33,"720",IF(VALUE(RIGHT(LEFT('Lisa 19'!J78,6),2))=17,"801",IF(VALUE(RIGHT(LEFT('Lisa 19'!J78,6),2))=96,"696",IF(VALUE(RIGHT(LEFT('Lisa 19'!J78,6),2))=77,"689","SISESTA PANGA KOOD!")))))))</f>
        <v>SISESTA PANGA KOOD!</v>
      </c>
      <c r="AH208">
        <v>0</v>
      </c>
      <c r="AJ208">
        <v>0</v>
      </c>
      <c r="AN208">
        <v>1</v>
      </c>
      <c r="AO208">
        <v>15.646599999999999</v>
      </c>
      <c r="AQ208">
        <v>0</v>
      </c>
      <c r="AR208">
        <v>0</v>
      </c>
      <c r="AU208">
        <v>0</v>
      </c>
      <c r="AX208">
        <f>'Lisa 19'!$C$8</f>
        <v>0</v>
      </c>
      <c r="BE208">
        <v>0</v>
      </c>
      <c r="BP208">
        <f>'Lisa 19'!$V$3</f>
        <v>0</v>
      </c>
    </row>
    <row r="209" spans="1:68" x14ac:dyDescent="0.35">
      <c r="A209" s="12">
        <v>1</v>
      </c>
      <c r="B209">
        <v>0</v>
      </c>
      <c r="C209">
        <v>55404010</v>
      </c>
      <c r="D209" t="str">
        <f>CONCATENATE('Lisa 19'!$A$8,",",'Lisa 19'!$C$8,",",'Lisa 19'!$G$8,",",'Lisa 19'!$J$8,",",'Lisa 19'!$M$8,",",'Lisa 19'!$S$8)</f>
        <v>,,,,,</v>
      </c>
      <c r="E209" t="str">
        <f>CONCATENATE('Lisa 19'!U78," ",'Lisa 19'!Q78," ",'Lisa 19'!W78)</f>
        <v xml:space="preserve">  </v>
      </c>
      <c r="F209">
        <f>'Lisa 19'!AH78</f>
        <v>0</v>
      </c>
      <c r="J209">
        <v>2</v>
      </c>
      <c r="P209" s="11"/>
    </row>
    <row r="210" spans="1:68" x14ac:dyDescent="0.35">
      <c r="A210" s="12"/>
      <c r="B210" s="11"/>
      <c r="H210" s="12"/>
      <c r="J210" s="11"/>
      <c r="P210" s="11"/>
    </row>
    <row r="211" spans="1:68" x14ac:dyDescent="0.35">
      <c r="A211" s="12">
        <f>A208+1</f>
        <v>67</v>
      </c>
      <c r="B211" s="11">
        <f>'Lisa 19'!$AE$3</f>
        <v>0</v>
      </c>
      <c r="C211">
        <f>'Lisa 19'!AH79</f>
        <v>0</v>
      </c>
      <c r="E211" t="str">
        <f>CONCATENATE("SKK taotlus,"," ",'Lisa 19'!$G$4,)</f>
        <v xml:space="preserve">SKK taotlus, </v>
      </c>
      <c r="G211">
        <v>14</v>
      </c>
      <c r="H211" s="12">
        <f>'Lisa 19'!G79</f>
        <v>0</v>
      </c>
      <c r="I211" s="13">
        <f>'Lisa 19'!B79</f>
        <v>0</v>
      </c>
      <c r="J211" s="11">
        <f t="shared" si="2"/>
        <v>14</v>
      </c>
      <c r="M211" s="14">
        <f>'Lisa 19'!J79</f>
        <v>0</v>
      </c>
      <c r="N211" t="s">
        <v>42</v>
      </c>
      <c r="P211" s="11">
        <f t="shared" si="3"/>
        <v>0</v>
      </c>
      <c r="Q211">
        <v>1</v>
      </c>
      <c r="S211" s="12">
        <v>20209010</v>
      </c>
      <c r="W211" t="s">
        <v>43</v>
      </c>
      <c r="Y211">
        <v>0</v>
      </c>
      <c r="AB211">
        <v>0</v>
      </c>
      <c r="AD211" t="str">
        <f>CONCATENATE('Lisa 19'!$C$8,",TP800699")</f>
        <v>,TP800699</v>
      </c>
      <c r="AE211">
        <v>0</v>
      </c>
      <c r="AF211" s="13" t="str">
        <f>IF(VALUE(RIGHT(LEFT('Lisa 19'!J79,6),2))=42,"742",IF(VALUE(RIGHT(LEFT('Lisa 19'!J79,6),2))=10,"401",IF(VALUE(RIGHT(LEFT('Lisa 19'!J79,6),2))=22,"767",IF(VALUE(RIGHT(LEFT('Lisa 19'!J79,6),2))=33,"720",IF(VALUE(RIGHT(LEFT('Lisa 19'!J79,6),2))=17,"801",IF(VALUE(RIGHT(LEFT('Lisa 19'!J79,6),2))=96,"696",IF(VALUE(RIGHT(LEFT('Lisa 19'!J79,6),2))=77,"689","SISESTA PANGA KOOD!")))))))</f>
        <v>SISESTA PANGA KOOD!</v>
      </c>
      <c r="AH211">
        <v>0</v>
      </c>
      <c r="AJ211">
        <v>0</v>
      </c>
      <c r="AN211">
        <v>1</v>
      </c>
      <c r="AO211">
        <v>15.646599999999999</v>
      </c>
      <c r="AQ211">
        <v>0</v>
      </c>
      <c r="AR211">
        <v>0</v>
      </c>
      <c r="AU211">
        <v>0</v>
      </c>
      <c r="AX211">
        <f>'Lisa 19'!$C$8</f>
        <v>0</v>
      </c>
      <c r="BE211">
        <v>0</v>
      </c>
      <c r="BP211">
        <f>'Lisa 19'!$V$3</f>
        <v>0</v>
      </c>
    </row>
    <row r="212" spans="1:68" x14ac:dyDescent="0.35">
      <c r="A212" s="12">
        <v>1</v>
      </c>
      <c r="B212">
        <v>0</v>
      </c>
      <c r="C212">
        <v>55404010</v>
      </c>
      <c r="D212" t="str">
        <f>CONCATENATE('Lisa 19'!$A$8,",",'Lisa 19'!$C$8,",",'Lisa 19'!$G$8,",",'Lisa 19'!$J$8,",",'Lisa 19'!$M$8,",",'Lisa 19'!$S$8)</f>
        <v>,,,,,</v>
      </c>
      <c r="E212" t="str">
        <f>CONCATENATE('Lisa 19'!U79," ",'Lisa 19'!Q79," ",'Lisa 19'!W79)</f>
        <v xml:space="preserve">  </v>
      </c>
      <c r="F212">
        <f>'Lisa 19'!AH79</f>
        <v>0</v>
      </c>
      <c r="J212">
        <v>2</v>
      </c>
      <c r="P212" s="11"/>
    </row>
    <row r="213" spans="1:68" x14ac:dyDescent="0.35">
      <c r="A213" s="12"/>
      <c r="B213" s="11"/>
      <c r="H213" s="12"/>
      <c r="J213" s="11"/>
      <c r="P213" s="11"/>
    </row>
    <row r="214" spans="1:68" x14ac:dyDescent="0.35">
      <c r="A214" s="12">
        <f>A211+1</f>
        <v>68</v>
      </c>
      <c r="B214" s="11">
        <f>'Lisa 19'!$AE$3</f>
        <v>0</v>
      </c>
      <c r="C214">
        <f>'Lisa 19'!AH80</f>
        <v>0</v>
      </c>
      <c r="E214" t="str">
        <f>CONCATENATE("SKK taotlus,"," ",'Lisa 19'!$G$4,)</f>
        <v xml:space="preserve">SKK taotlus, </v>
      </c>
      <c r="G214">
        <v>14</v>
      </c>
      <c r="H214" s="12">
        <f>'Lisa 19'!G80</f>
        <v>0</v>
      </c>
      <c r="I214" s="13">
        <f>'Lisa 19'!B80</f>
        <v>0</v>
      </c>
      <c r="J214" s="11">
        <f t="shared" si="2"/>
        <v>14</v>
      </c>
      <c r="M214" s="14">
        <f>'Lisa 19'!J80</f>
        <v>0</v>
      </c>
      <c r="N214" t="s">
        <v>42</v>
      </c>
      <c r="P214" s="11">
        <f t="shared" si="3"/>
        <v>0</v>
      </c>
      <c r="Q214">
        <v>1</v>
      </c>
      <c r="S214" s="12">
        <v>20209010</v>
      </c>
      <c r="W214" t="s">
        <v>43</v>
      </c>
      <c r="Y214">
        <v>0</v>
      </c>
      <c r="AB214">
        <v>0</v>
      </c>
      <c r="AD214" t="str">
        <f>CONCATENATE('Lisa 19'!$C$8,",TP800699")</f>
        <v>,TP800699</v>
      </c>
      <c r="AE214">
        <v>0</v>
      </c>
      <c r="AF214" s="13" t="str">
        <f>IF(VALUE(RIGHT(LEFT('Lisa 19'!J80,6),2))=42,"742",IF(VALUE(RIGHT(LEFT('Lisa 19'!J80,6),2))=10,"401",IF(VALUE(RIGHT(LEFT('Lisa 19'!J80,6),2))=22,"767",IF(VALUE(RIGHT(LEFT('Lisa 19'!J80,6),2))=33,"720",IF(VALUE(RIGHT(LEFT('Lisa 19'!J80,6),2))=17,"801",IF(VALUE(RIGHT(LEFT('Lisa 19'!J80,6),2))=96,"696",IF(VALUE(RIGHT(LEFT('Lisa 19'!J80,6),2))=77,"689","SISESTA PANGA KOOD!")))))))</f>
        <v>SISESTA PANGA KOOD!</v>
      </c>
      <c r="AH214">
        <v>0</v>
      </c>
      <c r="AJ214">
        <v>0</v>
      </c>
      <c r="AN214">
        <v>1</v>
      </c>
      <c r="AO214">
        <v>15.646599999999999</v>
      </c>
      <c r="AQ214">
        <v>0</v>
      </c>
      <c r="AR214">
        <v>0</v>
      </c>
      <c r="AU214">
        <v>0</v>
      </c>
      <c r="AX214">
        <f>'Lisa 19'!$C$8</f>
        <v>0</v>
      </c>
      <c r="BE214">
        <v>0</v>
      </c>
      <c r="BP214">
        <f>'Lisa 19'!$V$3</f>
        <v>0</v>
      </c>
    </row>
    <row r="215" spans="1:68" x14ac:dyDescent="0.35">
      <c r="A215" s="12">
        <v>1</v>
      </c>
      <c r="B215">
        <v>0</v>
      </c>
      <c r="C215">
        <v>55404010</v>
      </c>
      <c r="D215" t="str">
        <f>CONCATENATE('Lisa 19'!$A$8,",",'Lisa 19'!$C$8,",",'Lisa 19'!$G$8,",",'Lisa 19'!$J$8,",",'Lisa 19'!$M$8,",",'Lisa 19'!$S$8)</f>
        <v>,,,,,</v>
      </c>
      <c r="E215" t="str">
        <f>CONCATENATE('Lisa 19'!U80," ",'Lisa 19'!Q80," ",'Lisa 19'!W80)</f>
        <v xml:space="preserve">  </v>
      </c>
      <c r="F215">
        <f>'Lisa 19'!AH80</f>
        <v>0</v>
      </c>
      <c r="J215">
        <v>2</v>
      </c>
      <c r="P215" s="11"/>
    </row>
    <row r="216" spans="1:68" x14ac:dyDescent="0.35">
      <c r="A216" s="12"/>
      <c r="B216" s="11"/>
      <c r="H216" s="12"/>
      <c r="J216" s="11"/>
      <c r="P216" s="11"/>
    </row>
    <row r="217" spans="1:68" x14ac:dyDescent="0.35">
      <c r="A217" s="12">
        <f>A214+1</f>
        <v>69</v>
      </c>
      <c r="B217" s="11">
        <f>'Lisa 19'!$AE$3</f>
        <v>0</v>
      </c>
      <c r="C217">
        <f>'Lisa 19'!AH81</f>
        <v>0</v>
      </c>
      <c r="E217" t="str">
        <f>CONCATENATE("SKK taotlus,"," ",'Lisa 19'!$G$4,)</f>
        <v xml:space="preserve">SKK taotlus, </v>
      </c>
      <c r="G217">
        <v>14</v>
      </c>
      <c r="H217" s="12">
        <f>'Lisa 19'!G81</f>
        <v>0</v>
      </c>
      <c r="I217" s="13">
        <f>'Lisa 19'!B81</f>
        <v>0</v>
      </c>
      <c r="J217" s="11">
        <f t="shared" si="2"/>
        <v>14</v>
      </c>
      <c r="M217" s="14">
        <f>'Lisa 19'!J81</f>
        <v>0</v>
      </c>
      <c r="N217" t="s">
        <v>42</v>
      </c>
      <c r="P217" s="11">
        <f t="shared" si="3"/>
        <v>0</v>
      </c>
      <c r="Q217">
        <v>1</v>
      </c>
      <c r="S217" s="12">
        <v>20209010</v>
      </c>
      <c r="W217" t="s">
        <v>43</v>
      </c>
      <c r="Y217">
        <v>0</v>
      </c>
      <c r="AB217">
        <v>0</v>
      </c>
      <c r="AD217" t="str">
        <f>CONCATENATE('Lisa 19'!$C$8,",TP800699")</f>
        <v>,TP800699</v>
      </c>
      <c r="AE217">
        <v>0</v>
      </c>
      <c r="AF217" s="13" t="str">
        <f>IF(VALUE(RIGHT(LEFT('Lisa 19'!J81,6),2))=42,"742",IF(VALUE(RIGHT(LEFT('Lisa 19'!J81,6),2))=10,"401",IF(VALUE(RIGHT(LEFT('Lisa 19'!J81,6),2))=22,"767",IF(VALUE(RIGHT(LEFT('Lisa 19'!J81,6),2))=33,"720",IF(VALUE(RIGHT(LEFT('Lisa 19'!J81,6),2))=17,"801",IF(VALUE(RIGHT(LEFT('Lisa 19'!J81,6),2))=96,"696",IF(VALUE(RIGHT(LEFT('Lisa 19'!J81,6),2))=77,"689","SISESTA PANGA KOOD!")))))))</f>
        <v>SISESTA PANGA KOOD!</v>
      </c>
      <c r="AH217">
        <v>0</v>
      </c>
      <c r="AJ217">
        <v>0</v>
      </c>
      <c r="AN217">
        <v>1</v>
      </c>
      <c r="AO217">
        <v>15.646599999999999</v>
      </c>
      <c r="AQ217">
        <v>0</v>
      </c>
      <c r="AR217">
        <v>0</v>
      </c>
      <c r="AU217">
        <v>0</v>
      </c>
      <c r="AX217">
        <f>'Lisa 19'!$C$8</f>
        <v>0</v>
      </c>
      <c r="BE217">
        <v>0</v>
      </c>
      <c r="BP217">
        <f>'Lisa 19'!$V$3</f>
        <v>0</v>
      </c>
    </row>
    <row r="218" spans="1:68" x14ac:dyDescent="0.35">
      <c r="A218" s="12">
        <v>1</v>
      </c>
      <c r="B218">
        <v>0</v>
      </c>
      <c r="C218">
        <v>55404010</v>
      </c>
      <c r="D218" t="str">
        <f>CONCATENATE('Lisa 19'!$A$8,",",'Lisa 19'!$C$8,",",'Lisa 19'!$G$8,",",'Lisa 19'!$J$8,",",'Lisa 19'!$M$8,",",'Lisa 19'!$S$8)</f>
        <v>,,,,,</v>
      </c>
      <c r="E218" t="str">
        <f>CONCATENATE('Lisa 19'!U81," ",'Lisa 19'!Q81," ",'Lisa 19'!W81)</f>
        <v xml:space="preserve">  </v>
      </c>
      <c r="F218">
        <f>'Lisa 19'!AH81</f>
        <v>0</v>
      </c>
      <c r="J218">
        <v>2</v>
      </c>
      <c r="P218" s="11"/>
    </row>
    <row r="219" spans="1:68" x14ac:dyDescent="0.35">
      <c r="A219" s="12"/>
      <c r="B219" s="11"/>
      <c r="H219" s="12"/>
      <c r="J219" s="11"/>
      <c r="P219" s="11"/>
    </row>
    <row r="220" spans="1:68" x14ac:dyDescent="0.35">
      <c r="A220" s="12">
        <f>A217+1</f>
        <v>70</v>
      </c>
      <c r="B220" s="11">
        <f>'Lisa 19'!$AE$3</f>
        <v>0</v>
      </c>
      <c r="C220">
        <f>'Lisa 19'!AH82</f>
        <v>0</v>
      </c>
      <c r="E220" t="str">
        <f>CONCATENATE("SKK taotlus,"," ",'Lisa 19'!$G$4,)</f>
        <v xml:space="preserve">SKK taotlus, </v>
      </c>
      <c r="G220">
        <v>14</v>
      </c>
      <c r="H220" s="12">
        <f>'Lisa 19'!G82</f>
        <v>0</v>
      </c>
      <c r="I220" s="13">
        <f>'Lisa 19'!B82</f>
        <v>0</v>
      </c>
      <c r="J220" s="11">
        <f t="shared" si="2"/>
        <v>14</v>
      </c>
      <c r="M220" s="14">
        <f>'Lisa 19'!J82</f>
        <v>0</v>
      </c>
      <c r="N220" t="s">
        <v>42</v>
      </c>
      <c r="P220" s="11">
        <f t="shared" si="3"/>
        <v>0</v>
      </c>
      <c r="Q220">
        <v>1</v>
      </c>
      <c r="S220" s="12">
        <v>20209010</v>
      </c>
      <c r="W220" t="s">
        <v>43</v>
      </c>
      <c r="Y220">
        <v>0</v>
      </c>
      <c r="AB220">
        <v>0</v>
      </c>
      <c r="AD220" t="str">
        <f>CONCATENATE('Lisa 19'!$C$8,",TP800699")</f>
        <v>,TP800699</v>
      </c>
      <c r="AE220">
        <v>0</v>
      </c>
      <c r="AF220" s="13" t="str">
        <f>IF(VALUE(RIGHT(LEFT('Lisa 19'!J82,6),2))=42,"742",IF(VALUE(RIGHT(LEFT('Lisa 19'!J82,6),2))=10,"401",IF(VALUE(RIGHT(LEFT('Lisa 19'!J82,6),2))=22,"767",IF(VALUE(RIGHT(LEFT('Lisa 19'!J82,6),2))=33,"720",IF(VALUE(RIGHT(LEFT('Lisa 19'!J82,6),2))=17,"801",IF(VALUE(RIGHT(LEFT('Lisa 19'!J82,6),2))=96,"696",IF(VALUE(RIGHT(LEFT('Lisa 19'!J82,6),2))=77,"689","SISESTA PANGA KOOD!")))))))</f>
        <v>SISESTA PANGA KOOD!</v>
      </c>
      <c r="AH220">
        <v>0</v>
      </c>
      <c r="AJ220">
        <v>0</v>
      </c>
      <c r="AN220">
        <v>1</v>
      </c>
      <c r="AO220">
        <v>15.646599999999999</v>
      </c>
      <c r="AQ220">
        <v>0</v>
      </c>
      <c r="AR220">
        <v>0</v>
      </c>
      <c r="AU220">
        <v>0</v>
      </c>
      <c r="AX220">
        <f>'Lisa 19'!$C$8</f>
        <v>0</v>
      </c>
      <c r="BE220">
        <v>0</v>
      </c>
      <c r="BP220">
        <f>'Lisa 19'!$V$3</f>
        <v>0</v>
      </c>
    </row>
    <row r="221" spans="1:68" x14ac:dyDescent="0.35">
      <c r="A221" s="12">
        <v>1</v>
      </c>
      <c r="B221">
        <v>0</v>
      </c>
      <c r="C221">
        <v>55404010</v>
      </c>
      <c r="D221" t="str">
        <f>CONCATENATE('Lisa 19'!$A$8,",",'Lisa 19'!$C$8,",",'Lisa 19'!$G$8,",",'Lisa 19'!$J$8,",",'Lisa 19'!$M$8,",",'Lisa 19'!$S$8)</f>
        <v>,,,,,</v>
      </c>
      <c r="E221" t="str">
        <f>CONCATENATE('Lisa 19'!U82," ",'Lisa 19'!Q82," ",'Lisa 19'!W82)</f>
        <v xml:space="preserve">  </v>
      </c>
      <c r="F221">
        <f>'Lisa 19'!AH82</f>
        <v>0</v>
      </c>
      <c r="J221">
        <v>2</v>
      </c>
      <c r="P221" s="11"/>
    </row>
    <row r="222" spans="1:68" x14ac:dyDescent="0.35">
      <c r="A222" s="12"/>
      <c r="B222" s="11"/>
      <c r="H222" s="12"/>
      <c r="J222" s="11"/>
      <c r="P222" s="11"/>
    </row>
    <row r="223" spans="1:68" x14ac:dyDescent="0.35">
      <c r="A223" s="12">
        <f>A220+1</f>
        <v>71</v>
      </c>
      <c r="B223" s="11">
        <f>'Lisa 19'!$AE$3</f>
        <v>0</v>
      </c>
      <c r="C223">
        <f>'Lisa 19'!AH83</f>
        <v>0</v>
      </c>
      <c r="E223" t="str">
        <f>CONCATENATE("SKK taotlus,"," ",'Lisa 19'!$G$4,)</f>
        <v xml:space="preserve">SKK taotlus, </v>
      </c>
      <c r="G223">
        <v>14</v>
      </c>
      <c r="H223" s="12">
        <f>'Lisa 19'!G83</f>
        <v>0</v>
      </c>
      <c r="I223" s="13">
        <f>'Lisa 19'!B83</f>
        <v>0</v>
      </c>
      <c r="J223" s="11">
        <f t="shared" si="2"/>
        <v>14</v>
      </c>
      <c r="M223" s="14">
        <f>'Lisa 19'!J83</f>
        <v>0</v>
      </c>
      <c r="N223" t="s">
        <v>42</v>
      </c>
      <c r="P223" s="11">
        <f t="shared" si="3"/>
        <v>0</v>
      </c>
      <c r="Q223">
        <v>1</v>
      </c>
      <c r="S223" s="12">
        <v>20209010</v>
      </c>
      <c r="W223" t="s">
        <v>43</v>
      </c>
      <c r="Y223">
        <v>0</v>
      </c>
      <c r="AB223">
        <v>0</v>
      </c>
      <c r="AD223" t="str">
        <f>CONCATENATE('Lisa 19'!$C$8,",TP800699")</f>
        <v>,TP800699</v>
      </c>
      <c r="AE223">
        <v>0</v>
      </c>
      <c r="AF223" s="13" t="str">
        <f>IF(VALUE(RIGHT(LEFT('Lisa 19'!J83,6),2))=42,"742",IF(VALUE(RIGHT(LEFT('Lisa 19'!J83,6),2))=10,"401",IF(VALUE(RIGHT(LEFT('Lisa 19'!J83,6),2))=22,"767",IF(VALUE(RIGHT(LEFT('Lisa 19'!J83,6),2))=33,"720",IF(VALUE(RIGHT(LEFT('Lisa 19'!J83,6),2))=17,"801",IF(VALUE(RIGHT(LEFT('Lisa 19'!J83,6),2))=96,"696",IF(VALUE(RIGHT(LEFT('Lisa 19'!J83,6),2))=77,"689","SISESTA PANGA KOOD!")))))))</f>
        <v>SISESTA PANGA KOOD!</v>
      </c>
      <c r="AH223">
        <v>0</v>
      </c>
      <c r="AJ223">
        <v>0</v>
      </c>
      <c r="AN223">
        <v>1</v>
      </c>
      <c r="AO223">
        <v>15.646599999999999</v>
      </c>
      <c r="AQ223">
        <v>0</v>
      </c>
      <c r="AR223">
        <v>0</v>
      </c>
      <c r="AU223">
        <v>0</v>
      </c>
      <c r="AX223">
        <f>'Lisa 19'!$C$8</f>
        <v>0</v>
      </c>
      <c r="BE223">
        <v>0</v>
      </c>
      <c r="BP223">
        <f>'Lisa 19'!$V$3</f>
        <v>0</v>
      </c>
    </row>
    <row r="224" spans="1:68" x14ac:dyDescent="0.35">
      <c r="A224" s="12">
        <v>1</v>
      </c>
      <c r="B224">
        <v>0</v>
      </c>
      <c r="C224">
        <v>55404010</v>
      </c>
      <c r="D224" t="str">
        <f>CONCATENATE('Lisa 19'!$A$8,",",'Lisa 19'!$C$8,",",'Lisa 19'!$G$8,",",'Lisa 19'!$J$8,",",'Lisa 19'!$M$8,",",'Lisa 19'!$S$8)</f>
        <v>,,,,,</v>
      </c>
      <c r="E224" t="str">
        <f>CONCATENATE('Lisa 19'!U83," ",'Lisa 19'!Q83," ",'Lisa 19'!W83)</f>
        <v xml:space="preserve">  </v>
      </c>
      <c r="F224">
        <f>'Lisa 19'!AH83</f>
        <v>0</v>
      </c>
      <c r="J224">
        <v>2</v>
      </c>
      <c r="P224" s="11"/>
    </row>
    <row r="225" spans="1:68" x14ac:dyDescent="0.35">
      <c r="A225" s="12"/>
      <c r="B225" s="11"/>
      <c r="H225" s="12"/>
      <c r="J225" s="11"/>
      <c r="P225" s="11"/>
    </row>
    <row r="226" spans="1:68" x14ac:dyDescent="0.35">
      <c r="A226" s="12">
        <f>A223+1</f>
        <v>72</v>
      </c>
      <c r="B226" s="11">
        <f>'Lisa 19'!$AE$3</f>
        <v>0</v>
      </c>
      <c r="C226">
        <f>'Lisa 19'!AH84</f>
        <v>0</v>
      </c>
      <c r="E226" t="str">
        <f>CONCATENATE("SKK taotlus,"," ",'Lisa 19'!$G$4,)</f>
        <v xml:space="preserve">SKK taotlus, </v>
      </c>
      <c r="G226">
        <v>14</v>
      </c>
      <c r="H226" s="12">
        <f>'Lisa 19'!G84</f>
        <v>0</v>
      </c>
      <c r="I226" s="13">
        <f>'Lisa 19'!B84</f>
        <v>0</v>
      </c>
      <c r="J226" s="11">
        <f t="shared" si="2"/>
        <v>14</v>
      </c>
      <c r="M226" s="14">
        <f>'Lisa 19'!J84</f>
        <v>0</v>
      </c>
      <c r="N226" t="s">
        <v>42</v>
      </c>
      <c r="P226" s="11">
        <f t="shared" si="3"/>
        <v>0</v>
      </c>
      <c r="Q226">
        <v>1</v>
      </c>
      <c r="S226" s="12">
        <v>20209010</v>
      </c>
      <c r="W226" t="s">
        <v>43</v>
      </c>
      <c r="Y226">
        <v>0</v>
      </c>
      <c r="AB226">
        <v>0</v>
      </c>
      <c r="AD226" t="str">
        <f>CONCATENATE('Lisa 19'!$C$8,",TP800699")</f>
        <v>,TP800699</v>
      </c>
      <c r="AE226">
        <v>0</v>
      </c>
      <c r="AF226" s="13" t="str">
        <f>IF(VALUE(RIGHT(LEFT('Lisa 19'!J84,6),2))=42,"742",IF(VALUE(RIGHT(LEFT('Lisa 19'!J84,6),2))=10,"401",IF(VALUE(RIGHT(LEFT('Lisa 19'!J84,6),2))=22,"767",IF(VALUE(RIGHT(LEFT('Lisa 19'!J84,6),2))=33,"720",IF(VALUE(RIGHT(LEFT('Lisa 19'!J84,6),2))=17,"801",IF(VALUE(RIGHT(LEFT('Lisa 19'!J84,6),2))=96,"696",IF(VALUE(RIGHT(LEFT('Lisa 19'!J84,6),2))=77,"689","SISESTA PANGA KOOD!")))))))</f>
        <v>SISESTA PANGA KOOD!</v>
      </c>
      <c r="AH226">
        <v>0</v>
      </c>
      <c r="AJ226">
        <v>0</v>
      </c>
      <c r="AN226">
        <v>1</v>
      </c>
      <c r="AO226">
        <v>15.646599999999999</v>
      </c>
      <c r="AQ226">
        <v>0</v>
      </c>
      <c r="AR226">
        <v>0</v>
      </c>
      <c r="AU226">
        <v>0</v>
      </c>
      <c r="AX226">
        <f>'Lisa 19'!$C$8</f>
        <v>0</v>
      </c>
      <c r="BE226">
        <v>0</v>
      </c>
      <c r="BP226">
        <f>'Lisa 19'!$V$3</f>
        <v>0</v>
      </c>
    </row>
    <row r="227" spans="1:68" x14ac:dyDescent="0.35">
      <c r="A227" s="12">
        <v>1</v>
      </c>
      <c r="B227">
        <v>0</v>
      </c>
      <c r="C227">
        <v>55404010</v>
      </c>
      <c r="D227" t="str">
        <f>CONCATENATE('Lisa 19'!$A$8,",",'Lisa 19'!$C$8,",",'Lisa 19'!$G$8,",",'Lisa 19'!$J$8,",",'Lisa 19'!$M$8,",",'Lisa 19'!$S$8)</f>
        <v>,,,,,</v>
      </c>
      <c r="E227" t="str">
        <f>CONCATENATE('Lisa 19'!U84," ",'Lisa 19'!Q84," ",'Lisa 19'!W84)</f>
        <v xml:space="preserve">  </v>
      </c>
      <c r="F227">
        <f>'Lisa 19'!AH84</f>
        <v>0</v>
      </c>
      <c r="J227">
        <v>2</v>
      </c>
      <c r="P227" s="11"/>
    </row>
    <row r="228" spans="1:68" x14ac:dyDescent="0.35">
      <c r="A228" s="12"/>
      <c r="B228" s="11"/>
      <c r="H228" s="12"/>
      <c r="J228" s="11"/>
      <c r="P228" s="11"/>
    </row>
    <row r="229" spans="1:68" x14ac:dyDescent="0.35">
      <c r="A229" s="12">
        <f>A226+1</f>
        <v>73</v>
      </c>
      <c r="B229" s="11">
        <f>'Lisa 19'!$AE$3</f>
        <v>0</v>
      </c>
      <c r="C229">
        <f>'Lisa 19'!AH85</f>
        <v>0</v>
      </c>
      <c r="E229" t="str">
        <f>CONCATENATE("SKK taotlus,"," ",'Lisa 19'!$G$4,)</f>
        <v xml:space="preserve">SKK taotlus, </v>
      </c>
      <c r="G229">
        <v>14</v>
      </c>
      <c r="H229" s="12">
        <f>'Lisa 19'!G85</f>
        <v>0</v>
      </c>
      <c r="I229" s="13">
        <f>'Lisa 19'!B85</f>
        <v>0</v>
      </c>
      <c r="J229" s="11">
        <f t="shared" si="2"/>
        <v>14</v>
      </c>
      <c r="M229" s="14">
        <f>'Lisa 19'!J85</f>
        <v>0</v>
      </c>
      <c r="N229" t="s">
        <v>42</v>
      </c>
      <c r="P229" s="11">
        <f t="shared" si="3"/>
        <v>0</v>
      </c>
      <c r="Q229">
        <v>1</v>
      </c>
      <c r="S229" s="12">
        <v>20209010</v>
      </c>
      <c r="W229" t="s">
        <v>43</v>
      </c>
      <c r="Y229">
        <v>0</v>
      </c>
      <c r="AB229">
        <v>0</v>
      </c>
      <c r="AD229" t="str">
        <f>CONCATENATE('Lisa 19'!$C$8,",TP800699")</f>
        <v>,TP800699</v>
      </c>
      <c r="AE229">
        <v>0</v>
      </c>
      <c r="AF229" s="13" t="str">
        <f>IF(VALUE(RIGHT(LEFT('Lisa 19'!J85,6),2))=42,"742",IF(VALUE(RIGHT(LEFT('Lisa 19'!J85,6),2))=10,"401",IF(VALUE(RIGHT(LEFT('Lisa 19'!J85,6),2))=22,"767",IF(VALUE(RIGHT(LEFT('Lisa 19'!J85,6),2))=33,"720",IF(VALUE(RIGHT(LEFT('Lisa 19'!J85,6),2))=17,"801",IF(VALUE(RIGHT(LEFT('Lisa 19'!J85,6),2))=96,"696",IF(VALUE(RIGHT(LEFT('Lisa 19'!J85,6),2))=77,"689","SISESTA PANGA KOOD!")))))))</f>
        <v>SISESTA PANGA KOOD!</v>
      </c>
      <c r="AH229">
        <v>0</v>
      </c>
      <c r="AJ229">
        <v>0</v>
      </c>
      <c r="AN229">
        <v>1</v>
      </c>
      <c r="AO229">
        <v>15.646599999999999</v>
      </c>
      <c r="AQ229">
        <v>0</v>
      </c>
      <c r="AR229">
        <v>0</v>
      </c>
      <c r="AU229">
        <v>0</v>
      </c>
      <c r="AX229">
        <f>'Lisa 19'!$C$8</f>
        <v>0</v>
      </c>
      <c r="BE229">
        <v>0</v>
      </c>
      <c r="BP229">
        <f>'Lisa 19'!$V$3</f>
        <v>0</v>
      </c>
    </row>
    <row r="230" spans="1:68" x14ac:dyDescent="0.35">
      <c r="A230" s="12">
        <v>1</v>
      </c>
      <c r="B230">
        <v>0</v>
      </c>
      <c r="C230">
        <v>55404010</v>
      </c>
      <c r="D230" t="str">
        <f>CONCATENATE('Lisa 19'!$A$8,",",'Lisa 19'!$C$8,",",'Lisa 19'!$G$8,",",'Lisa 19'!$J$8,",",'Lisa 19'!$M$8,",",'Lisa 19'!$S$8)</f>
        <v>,,,,,</v>
      </c>
      <c r="E230" t="str">
        <f>CONCATENATE('Lisa 19'!U85," ",'Lisa 19'!Q85," ",'Lisa 19'!W85)</f>
        <v xml:space="preserve">  </v>
      </c>
      <c r="F230">
        <f>'Lisa 19'!AH85</f>
        <v>0</v>
      </c>
      <c r="J230">
        <v>2</v>
      </c>
      <c r="P230" s="11"/>
    </row>
    <row r="231" spans="1:68" x14ac:dyDescent="0.35">
      <c r="A231" s="12"/>
      <c r="B231" s="11"/>
      <c r="H231" s="12"/>
      <c r="J231" s="11"/>
      <c r="P231" s="11"/>
    </row>
    <row r="232" spans="1:68" x14ac:dyDescent="0.35">
      <c r="A232" s="12">
        <f>A229+1</f>
        <v>74</v>
      </c>
      <c r="B232" s="11">
        <f>'Lisa 19'!$AE$3</f>
        <v>0</v>
      </c>
      <c r="C232">
        <f>'Lisa 19'!AH86</f>
        <v>0</v>
      </c>
      <c r="E232" t="str">
        <f>CONCATENATE("SKK taotlus,"," ",'Lisa 19'!$G$4,)</f>
        <v xml:space="preserve">SKK taotlus, </v>
      </c>
      <c r="G232">
        <v>14</v>
      </c>
      <c r="H232" s="12">
        <f>'Lisa 19'!G86</f>
        <v>0</v>
      </c>
      <c r="I232" s="13">
        <f>'Lisa 19'!B86</f>
        <v>0</v>
      </c>
      <c r="J232" s="11">
        <f t="shared" si="2"/>
        <v>14</v>
      </c>
      <c r="M232" s="14">
        <f>'Lisa 19'!J86</f>
        <v>0</v>
      </c>
      <c r="N232" t="s">
        <v>42</v>
      </c>
      <c r="P232" s="11">
        <f t="shared" si="3"/>
        <v>0</v>
      </c>
      <c r="Q232">
        <v>1</v>
      </c>
      <c r="S232" s="12">
        <v>20209010</v>
      </c>
      <c r="W232" t="s">
        <v>43</v>
      </c>
      <c r="Y232">
        <v>0</v>
      </c>
      <c r="AB232">
        <v>0</v>
      </c>
      <c r="AD232" t="str">
        <f>CONCATENATE('Lisa 19'!$C$8,",TP800699")</f>
        <v>,TP800699</v>
      </c>
      <c r="AE232">
        <v>0</v>
      </c>
      <c r="AF232" s="13" t="str">
        <f>IF(VALUE(RIGHT(LEFT('Lisa 19'!J86,6),2))=42,"742",IF(VALUE(RIGHT(LEFT('Lisa 19'!J86,6),2))=10,"401",IF(VALUE(RIGHT(LEFT('Lisa 19'!J86,6),2))=22,"767",IF(VALUE(RIGHT(LEFT('Lisa 19'!J86,6),2))=33,"720",IF(VALUE(RIGHT(LEFT('Lisa 19'!J86,6),2))=17,"801",IF(VALUE(RIGHT(LEFT('Lisa 19'!J86,6),2))=96,"696",IF(VALUE(RIGHT(LEFT('Lisa 19'!J86,6),2))=77,"689","SISESTA PANGA KOOD!")))))))</f>
        <v>SISESTA PANGA KOOD!</v>
      </c>
      <c r="AH232">
        <v>0</v>
      </c>
      <c r="AJ232">
        <v>0</v>
      </c>
      <c r="AN232">
        <v>1</v>
      </c>
      <c r="AO232">
        <v>15.646599999999999</v>
      </c>
      <c r="AQ232">
        <v>0</v>
      </c>
      <c r="AR232">
        <v>0</v>
      </c>
      <c r="AU232">
        <v>0</v>
      </c>
      <c r="AX232">
        <f>'Lisa 19'!$C$8</f>
        <v>0</v>
      </c>
      <c r="BE232">
        <v>0</v>
      </c>
      <c r="BP232">
        <f>'Lisa 19'!$V$3</f>
        <v>0</v>
      </c>
    </row>
    <row r="233" spans="1:68" x14ac:dyDescent="0.35">
      <c r="A233" s="12">
        <v>1</v>
      </c>
      <c r="B233">
        <v>0</v>
      </c>
      <c r="C233">
        <v>55404010</v>
      </c>
      <c r="D233" t="str">
        <f>CONCATENATE('Lisa 19'!$A$8,",",'Lisa 19'!$C$8,",",'Lisa 19'!$G$8,",",'Lisa 19'!$J$8,",",'Lisa 19'!$M$8,",",'Lisa 19'!$S$8)</f>
        <v>,,,,,</v>
      </c>
      <c r="E233" t="str">
        <f>CONCATENATE('Lisa 19'!U86," ",'Lisa 19'!Q86," ",'Lisa 19'!W86)</f>
        <v xml:space="preserve">  </v>
      </c>
      <c r="F233">
        <f>'Lisa 19'!AH86</f>
        <v>0</v>
      </c>
      <c r="J233">
        <v>2</v>
      </c>
      <c r="P233" s="11"/>
    </row>
    <row r="234" spans="1:68" x14ac:dyDescent="0.35">
      <c r="A234" s="12"/>
      <c r="B234" s="11"/>
      <c r="H234" s="12"/>
      <c r="J234" s="11"/>
      <c r="P234" s="11"/>
    </row>
    <row r="235" spans="1:68" x14ac:dyDescent="0.35">
      <c r="A235" s="12">
        <f>A232+1</f>
        <v>75</v>
      </c>
      <c r="B235" s="11">
        <f>'Lisa 19'!$AE$3</f>
        <v>0</v>
      </c>
      <c r="C235">
        <f>'Lisa 19'!AH87</f>
        <v>0</v>
      </c>
      <c r="E235" t="str">
        <f>CONCATENATE("SKK taotlus,"," ",'Lisa 19'!$G$4,)</f>
        <v xml:space="preserve">SKK taotlus, </v>
      </c>
      <c r="G235">
        <v>14</v>
      </c>
      <c r="H235" s="12">
        <f>'Lisa 19'!G87</f>
        <v>0</v>
      </c>
      <c r="I235" s="13">
        <f>'Lisa 19'!B87</f>
        <v>0</v>
      </c>
      <c r="J235" s="11">
        <f t="shared" ref="J235:J322" si="4">B235+$G$10</f>
        <v>14</v>
      </c>
      <c r="M235" s="14">
        <f>'Lisa 19'!J87</f>
        <v>0</v>
      </c>
      <c r="N235" t="s">
        <v>42</v>
      </c>
      <c r="P235" s="11">
        <f t="shared" ref="P235:P322" si="5">B235</f>
        <v>0</v>
      </c>
      <c r="Q235">
        <v>1</v>
      </c>
      <c r="S235" s="12">
        <v>20209010</v>
      </c>
      <c r="W235" t="s">
        <v>43</v>
      </c>
      <c r="Y235">
        <v>0</v>
      </c>
      <c r="AB235">
        <v>0</v>
      </c>
      <c r="AD235" t="str">
        <f>CONCATENATE('Lisa 19'!$C$8,",TP800699")</f>
        <v>,TP800699</v>
      </c>
      <c r="AE235">
        <v>0</v>
      </c>
      <c r="AF235" s="13" t="str">
        <f>IF(VALUE(RIGHT(LEFT('Lisa 19'!J87,6),2))=42,"742",IF(VALUE(RIGHT(LEFT('Lisa 19'!J87,6),2))=10,"401",IF(VALUE(RIGHT(LEFT('Lisa 19'!J87,6),2))=22,"767",IF(VALUE(RIGHT(LEFT('Lisa 19'!J87,6),2))=33,"720",IF(VALUE(RIGHT(LEFT('Lisa 19'!J87,6),2))=17,"801",IF(VALUE(RIGHT(LEFT('Lisa 19'!J87,6),2))=96,"696",IF(VALUE(RIGHT(LEFT('Lisa 19'!J87,6),2))=77,"689","SISESTA PANGA KOOD!")))))))</f>
        <v>SISESTA PANGA KOOD!</v>
      </c>
      <c r="AH235">
        <v>0</v>
      </c>
      <c r="AJ235">
        <v>0</v>
      </c>
      <c r="AN235">
        <v>1</v>
      </c>
      <c r="AO235">
        <v>15.646599999999999</v>
      </c>
      <c r="AQ235">
        <v>0</v>
      </c>
      <c r="AR235">
        <v>0</v>
      </c>
      <c r="AU235">
        <v>0</v>
      </c>
      <c r="AX235">
        <f>'Lisa 19'!$C$8</f>
        <v>0</v>
      </c>
      <c r="BE235">
        <v>0</v>
      </c>
      <c r="BP235">
        <f>'Lisa 19'!$V$3</f>
        <v>0</v>
      </c>
    </row>
    <row r="236" spans="1:68" x14ac:dyDescent="0.35">
      <c r="A236" s="12">
        <v>1</v>
      </c>
      <c r="B236">
        <v>0</v>
      </c>
      <c r="C236">
        <v>55404010</v>
      </c>
      <c r="D236" t="str">
        <f>CONCATENATE('Lisa 19'!$A$8,",",'Lisa 19'!$C$8,",",'Lisa 19'!$G$8,",",'Lisa 19'!$J$8,",",'Lisa 19'!$M$8,",",'Lisa 19'!$S$8)</f>
        <v>,,,,,</v>
      </c>
      <c r="E236" t="str">
        <f>CONCATENATE('Lisa 19'!U87," ",'Lisa 19'!Q87," ",'Lisa 19'!W87)</f>
        <v xml:space="preserve">  </v>
      </c>
      <c r="F236">
        <f>'Lisa 19'!AH87</f>
        <v>0</v>
      </c>
      <c r="J236">
        <v>2</v>
      </c>
      <c r="P236" s="11"/>
    </row>
    <row r="237" spans="1:68" x14ac:dyDescent="0.35">
      <c r="A237" s="12"/>
      <c r="B237" s="11"/>
      <c r="H237" s="12"/>
      <c r="J237" s="11"/>
      <c r="P237" s="11"/>
    </row>
    <row r="238" spans="1:68" x14ac:dyDescent="0.35">
      <c r="A238" s="12">
        <f>A235+1</f>
        <v>76</v>
      </c>
      <c r="B238" s="11">
        <f>'Lisa 19'!$AE$3</f>
        <v>0</v>
      </c>
      <c r="C238">
        <f>'Lisa 19'!AH88</f>
        <v>0</v>
      </c>
      <c r="E238" t="str">
        <f>CONCATENATE("SKK taotlus,"," ",'Lisa 19'!$G$4,)</f>
        <v xml:space="preserve">SKK taotlus, </v>
      </c>
      <c r="G238">
        <v>14</v>
      </c>
      <c r="H238" s="12">
        <f>'Lisa 19'!G88</f>
        <v>0</v>
      </c>
      <c r="I238" s="13">
        <f>'Lisa 19'!B88</f>
        <v>0</v>
      </c>
      <c r="J238" s="11">
        <f t="shared" si="4"/>
        <v>14</v>
      </c>
      <c r="M238" s="14">
        <f>'Lisa 19'!J88</f>
        <v>0</v>
      </c>
      <c r="N238" t="s">
        <v>42</v>
      </c>
      <c r="P238" s="11">
        <f t="shared" si="5"/>
        <v>0</v>
      </c>
      <c r="Q238">
        <v>1</v>
      </c>
      <c r="S238" s="12">
        <v>20209010</v>
      </c>
      <c r="W238" t="s">
        <v>43</v>
      </c>
      <c r="Y238">
        <v>0</v>
      </c>
      <c r="AB238">
        <v>0</v>
      </c>
      <c r="AD238" t="str">
        <f>CONCATENATE('Lisa 19'!$C$8,",TP800699")</f>
        <v>,TP800699</v>
      </c>
      <c r="AE238">
        <v>0</v>
      </c>
      <c r="AF238" s="13" t="str">
        <f>IF(VALUE(RIGHT(LEFT('Lisa 19'!J88,6),2))=42,"742",IF(VALUE(RIGHT(LEFT('Lisa 19'!J88,6),2))=10,"401",IF(VALUE(RIGHT(LEFT('Lisa 19'!J88,6),2))=22,"767",IF(VALUE(RIGHT(LEFT('Lisa 19'!J88,6),2))=33,"720",IF(VALUE(RIGHT(LEFT('Lisa 19'!J88,6),2))=17,"801",IF(VALUE(RIGHT(LEFT('Lisa 19'!J88,6),2))=96,"696",IF(VALUE(RIGHT(LEFT('Lisa 19'!J88,6),2))=77,"689","SISESTA PANGA KOOD!")))))))</f>
        <v>SISESTA PANGA KOOD!</v>
      </c>
      <c r="AH238">
        <v>0</v>
      </c>
      <c r="AJ238">
        <v>0</v>
      </c>
      <c r="AN238">
        <v>1</v>
      </c>
      <c r="AO238">
        <v>15.646599999999999</v>
      </c>
      <c r="AQ238">
        <v>0</v>
      </c>
      <c r="AR238">
        <v>0</v>
      </c>
      <c r="AU238">
        <v>0</v>
      </c>
      <c r="AX238">
        <f>'Lisa 19'!$C$8</f>
        <v>0</v>
      </c>
      <c r="BE238">
        <v>0</v>
      </c>
      <c r="BP238">
        <f>'Lisa 19'!$V$3</f>
        <v>0</v>
      </c>
    </row>
    <row r="239" spans="1:68" x14ac:dyDescent="0.35">
      <c r="A239" s="12">
        <v>1</v>
      </c>
      <c r="B239">
        <v>0</v>
      </c>
      <c r="C239">
        <v>55404010</v>
      </c>
      <c r="D239" t="str">
        <f>CONCATENATE('Lisa 19'!$A$8,",",'Lisa 19'!$C$8,",",'Lisa 19'!$G$8,",",'Lisa 19'!$J$8,",",'Lisa 19'!$M$8,",",'Lisa 19'!$S$8)</f>
        <v>,,,,,</v>
      </c>
      <c r="E239" t="str">
        <f>CONCATENATE('Lisa 19'!U88," ",'Lisa 19'!Q88," ",'Lisa 19'!W88)</f>
        <v xml:space="preserve">  </v>
      </c>
      <c r="F239">
        <f>'Lisa 19'!AH88</f>
        <v>0</v>
      </c>
      <c r="J239">
        <v>2</v>
      </c>
      <c r="P239" s="11"/>
    </row>
    <row r="240" spans="1:68" x14ac:dyDescent="0.35">
      <c r="A240" s="12"/>
      <c r="B240" s="11"/>
      <c r="H240" s="12"/>
      <c r="J240" s="11"/>
      <c r="P240" s="11"/>
    </row>
    <row r="241" spans="1:68" x14ac:dyDescent="0.35">
      <c r="A241" s="12">
        <f>A238+1</f>
        <v>77</v>
      </c>
      <c r="B241" s="11">
        <f>'Lisa 19'!$AE$3</f>
        <v>0</v>
      </c>
      <c r="C241">
        <f>'Lisa 19'!AH89</f>
        <v>0</v>
      </c>
      <c r="E241" t="str">
        <f>CONCATENATE("SKK taotlus,"," ",'Lisa 19'!$G$4,)</f>
        <v xml:space="preserve">SKK taotlus, </v>
      </c>
      <c r="G241">
        <v>14</v>
      </c>
      <c r="H241" s="12">
        <f>'Lisa 19'!G89</f>
        <v>0</v>
      </c>
      <c r="I241" s="13">
        <f>'Lisa 19'!B89</f>
        <v>0</v>
      </c>
      <c r="J241" s="11">
        <f t="shared" si="4"/>
        <v>14</v>
      </c>
      <c r="M241" s="14">
        <f>'Lisa 19'!J89</f>
        <v>0</v>
      </c>
      <c r="N241" t="s">
        <v>42</v>
      </c>
      <c r="P241" s="11">
        <f t="shared" si="5"/>
        <v>0</v>
      </c>
      <c r="Q241">
        <v>1</v>
      </c>
      <c r="S241" s="12">
        <v>20209010</v>
      </c>
      <c r="W241" t="s">
        <v>43</v>
      </c>
      <c r="Y241">
        <v>0</v>
      </c>
      <c r="AB241">
        <v>0</v>
      </c>
      <c r="AD241" t="str">
        <f>CONCATENATE('Lisa 19'!$C$8,",TP800699")</f>
        <v>,TP800699</v>
      </c>
      <c r="AE241">
        <v>0</v>
      </c>
      <c r="AF241" s="13" t="str">
        <f>IF(VALUE(RIGHT(LEFT('Lisa 19'!J89,6),2))=42,"742",IF(VALUE(RIGHT(LEFT('Lisa 19'!J89,6),2))=10,"401",IF(VALUE(RIGHT(LEFT('Lisa 19'!J89,6),2))=22,"767",IF(VALUE(RIGHT(LEFT('Lisa 19'!J89,6),2))=33,"720",IF(VALUE(RIGHT(LEFT('Lisa 19'!J89,6),2))=17,"801",IF(VALUE(RIGHT(LEFT('Lisa 19'!J89,6),2))=96,"696",IF(VALUE(RIGHT(LEFT('Lisa 19'!J89,6),2))=77,"689","SISESTA PANGA KOOD!")))))))</f>
        <v>SISESTA PANGA KOOD!</v>
      </c>
      <c r="AH241">
        <v>0</v>
      </c>
      <c r="AJ241">
        <v>0</v>
      </c>
      <c r="AN241">
        <v>1</v>
      </c>
      <c r="AO241">
        <v>15.646599999999999</v>
      </c>
      <c r="AQ241">
        <v>0</v>
      </c>
      <c r="AR241">
        <v>0</v>
      </c>
      <c r="AU241">
        <v>0</v>
      </c>
      <c r="AX241">
        <f>'Lisa 19'!$C$8</f>
        <v>0</v>
      </c>
      <c r="BE241">
        <v>0</v>
      </c>
      <c r="BP241">
        <f>'Lisa 19'!$V$3</f>
        <v>0</v>
      </c>
    </row>
    <row r="242" spans="1:68" x14ac:dyDescent="0.35">
      <c r="A242" s="12">
        <v>1</v>
      </c>
      <c r="B242">
        <v>0</v>
      </c>
      <c r="C242">
        <v>55404010</v>
      </c>
      <c r="D242" t="str">
        <f>CONCATENATE('Lisa 19'!$A$8,",",'Lisa 19'!$C$8,",",'Lisa 19'!$G$8,",",'Lisa 19'!$J$8,",",'Lisa 19'!$M$8,",",'Lisa 19'!$S$8)</f>
        <v>,,,,,</v>
      </c>
      <c r="E242" t="str">
        <f>CONCATENATE('Lisa 19'!U89," ",'Lisa 19'!Q89," ",'Lisa 19'!W89)</f>
        <v xml:space="preserve">  </v>
      </c>
      <c r="F242">
        <f>'Lisa 19'!AH89</f>
        <v>0</v>
      </c>
      <c r="J242">
        <v>2</v>
      </c>
      <c r="P242" s="11"/>
    </row>
    <row r="243" spans="1:68" x14ac:dyDescent="0.35">
      <c r="A243" s="12"/>
      <c r="B243" s="11"/>
      <c r="H243" s="12"/>
      <c r="J243" s="11"/>
      <c r="P243" s="11"/>
    </row>
    <row r="244" spans="1:68" x14ac:dyDescent="0.35">
      <c r="A244" s="12">
        <f>A241+1</f>
        <v>78</v>
      </c>
      <c r="B244" s="11">
        <f>'Lisa 19'!$AE$3</f>
        <v>0</v>
      </c>
      <c r="C244">
        <f>'Lisa 19'!AH90</f>
        <v>0</v>
      </c>
      <c r="E244" t="str">
        <f>CONCATENATE("SKK taotlus,"," ",'Lisa 19'!$G$4,)</f>
        <v xml:space="preserve">SKK taotlus, </v>
      </c>
      <c r="G244">
        <v>14</v>
      </c>
      <c r="H244" s="12">
        <f>'Lisa 19'!G90</f>
        <v>0</v>
      </c>
      <c r="I244" s="13">
        <f>'Lisa 19'!B90</f>
        <v>0</v>
      </c>
      <c r="J244" s="11">
        <f t="shared" si="4"/>
        <v>14</v>
      </c>
      <c r="M244" s="14">
        <f>'Lisa 19'!J90</f>
        <v>0</v>
      </c>
      <c r="N244" t="s">
        <v>42</v>
      </c>
      <c r="P244" s="11">
        <f t="shared" si="5"/>
        <v>0</v>
      </c>
      <c r="Q244">
        <v>1</v>
      </c>
      <c r="S244" s="12">
        <v>20209010</v>
      </c>
      <c r="W244" t="s">
        <v>43</v>
      </c>
      <c r="Y244">
        <v>0</v>
      </c>
      <c r="AB244">
        <v>0</v>
      </c>
      <c r="AD244" t="str">
        <f>CONCATENATE('Lisa 19'!$C$8,",TP800699")</f>
        <v>,TP800699</v>
      </c>
      <c r="AE244">
        <v>0</v>
      </c>
      <c r="AF244" s="13" t="str">
        <f>IF(VALUE(RIGHT(LEFT('Lisa 19'!J90,6),2))=42,"742",IF(VALUE(RIGHT(LEFT('Lisa 19'!J90,6),2))=10,"401",IF(VALUE(RIGHT(LEFT('Lisa 19'!J90,6),2))=22,"767",IF(VALUE(RIGHT(LEFT('Lisa 19'!J90,6),2))=33,"720",IF(VALUE(RIGHT(LEFT('Lisa 19'!J90,6),2))=17,"801",IF(VALUE(RIGHT(LEFT('Lisa 19'!J90,6),2))=96,"696",IF(VALUE(RIGHT(LEFT('Lisa 19'!J90,6),2))=77,"689","SISESTA PANGA KOOD!")))))))</f>
        <v>SISESTA PANGA KOOD!</v>
      </c>
      <c r="AH244">
        <v>0</v>
      </c>
      <c r="AJ244">
        <v>0</v>
      </c>
      <c r="AN244">
        <v>1</v>
      </c>
      <c r="AO244">
        <v>15.646599999999999</v>
      </c>
      <c r="AQ244">
        <v>0</v>
      </c>
      <c r="AR244">
        <v>0</v>
      </c>
      <c r="AU244">
        <v>0</v>
      </c>
      <c r="AX244">
        <f>'Lisa 19'!$C$8</f>
        <v>0</v>
      </c>
      <c r="BE244">
        <v>0</v>
      </c>
      <c r="BP244">
        <f>'Lisa 19'!$V$3</f>
        <v>0</v>
      </c>
    </row>
    <row r="245" spans="1:68" x14ac:dyDescent="0.35">
      <c r="A245" s="12">
        <v>1</v>
      </c>
      <c r="B245">
        <v>0</v>
      </c>
      <c r="C245">
        <v>55404010</v>
      </c>
      <c r="D245" t="str">
        <f>CONCATENATE('Lisa 19'!$A$8,",",'Lisa 19'!$C$8,",",'Lisa 19'!$G$8,",",'Lisa 19'!$J$8,",",'Lisa 19'!$M$8,",",'Lisa 19'!$S$8)</f>
        <v>,,,,,</v>
      </c>
      <c r="E245" t="str">
        <f>CONCATENATE('Lisa 19'!U90," ",'Lisa 19'!Q90," ",'Lisa 19'!W90)</f>
        <v xml:space="preserve">  </v>
      </c>
      <c r="F245">
        <f>'Lisa 19'!AH90</f>
        <v>0</v>
      </c>
      <c r="J245">
        <v>2</v>
      </c>
      <c r="P245" s="11"/>
    </row>
    <row r="246" spans="1:68" x14ac:dyDescent="0.35">
      <c r="A246" s="12"/>
      <c r="B246" s="11"/>
      <c r="H246" s="12"/>
      <c r="J246" s="11"/>
      <c r="P246" s="11"/>
    </row>
    <row r="247" spans="1:68" x14ac:dyDescent="0.35">
      <c r="A247" s="12">
        <f>A244+1</f>
        <v>79</v>
      </c>
      <c r="B247" s="11">
        <f>'Lisa 19'!$AE$3</f>
        <v>0</v>
      </c>
      <c r="C247">
        <f>'Lisa 19'!AH91</f>
        <v>0</v>
      </c>
      <c r="E247" t="str">
        <f>CONCATENATE("SKK taotlus,"," ",'Lisa 19'!$G$4,)</f>
        <v xml:space="preserve">SKK taotlus, </v>
      </c>
      <c r="G247">
        <v>14</v>
      </c>
      <c r="H247" s="12">
        <f>'Lisa 19'!G91</f>
        <v>0</v>
      </c>
      <c r="I247" s="13">
        <f>'Lisa 19'!B91</f>
        <v>0</v>
      </c>
      <c r="J247" s="11">
        <f t="shared" si="4"/>
        <v>14</v>
      </c>
      <c r="M247" s="14">
        <f>'Lisa 19'!J91</f>
        <v>0</v>
      </c>
      <c r="N247" t="s">
        <v>42</v>
      </c>
      <c r="P247" s="11">
        <f t="shared" si="5"/>
        <v>0</v>
      </c>
      <c r="Q247">
        <v>1</v>
      </c>
      <c r="S247" s="12">
        <v>20209010</v>
      </c>
      <c r="W247" t="s">
        <v>43</v>
      </c>
      <c r="Y247">
        <v>0</v>
      </c>
      <c r="AB247">
        <v>0</v>
      </c>
      <c r="AD247" t="str">
        <f>CONCATENATE('Lisa 19'!$C$8,",TP800699")</f>
        <v>,TP800699</v>
      </c>
      <c r="AE247">
        <v>0</v>
      </c>
      <c r="AF247" s="13" t="str">
        <f>IF(VALUE(RIGHT(LEFT('Lisa 19'!J91,6),2))=42,"742",IF(VALUE(RIGHT(LEFT('Lisa 19'!J91,6),2))=10,"401",IF(VALUE(RIGHT(LEFT('Lisa 19'!J91,6),2))=22,"767",IF(VALUE(RIGHT(LEFT('Lisa 19'!J91,6),2))=33,"720",IF(VALUE(RIGHT(LEFT('Lisa 19'!J91,6),2))=17,"801",IF(VALUE(RIGHT(LEFT('Lisa 19'!J91,6),2))=96,"696",IF(VALUE(RIGHT(LEFT('Lisa 19'!J91,6),2))=77,"689","SISESTA PANGA KOOD!")))))))</f>
        <v>SISESTA PANGA KOOD!</v>
      </c>
      <c r="AH247">
        <v>0</v>
      </c>
      <c r="AJ247">
        <v>0</v>
      </c>
      <c r="AN247">
        <v>1</v>
      </c>
      <c r="AO247">
        <v>15.646599999999999</v>
      </c>
      <c r="AQ247">
        <v>0</v>
      </c>
      <c r="AR247">
        <v>0</v>
      </c>
      <c r="AU247">
        <v>0</v>
      </c>
      <c r="AX247">
        <f>'Lisa 19'!$C$8</f>
        <v>0</v>
      </c>
      <c r="BE247">
        <v>0</v>
      </c>
      <c r="BP247">
        <f>'Lisa 19'!$V$3</f>
        <v>0</v>
      </c>
    </row>
    <row r="248" spans="1:68" x14ac:dyDescent="0.35">
      <c r="A248" s="12">
        <v>1</v>
      </c>
      <c r="B248">
        <v>0</v>
      </c>
      <c r="C248">
        <v>55404010</v>
      </c>
      <c r="D248" t="str">
        <f>CONCATENATE('Lisa 19'!$A$8,",",'Lisa 19'!$C$8,",",'Lisa 19'!$G$8,",",'Lisa 19'!$J$8,",",'Lisa 19'!$M$8,",",'Lisa 19'!$S$8)</f>
        <v>,,,,,</v>
      </c>
      <c r="E248" t="str">
        <f>CONCATENATE('Lisa 19'!U91," ",'Lisa 19'!Q91," ",'Lisa 19'!W91)</f>
        <v xml:space="preserve">  </v>
      </c>
      <c r="F248">
        <f>'Lisa 19'!AH91</f>
        <v>0</v>
      </c>
      <c r="J248">
        <v>2</v>
      </c>
      <c r="P248" s="11"/>
    </row>
    <row r="249" spans="1:68" x14ac:dyDescent="0.35">
      <c r="A249" s="12"/>
      <c r="B249" s="11"/>
      <c r="H249" s="12"/>
      <c r="J249" s="11"/>
      <c r="P249" s="11"/>
    </row>
    <row r="250" spans="1:68" x14ac:dyDescent="0.35">
      <c r="A250" s="12">
        <f>A247+1</f>
        <v>80</v>
      </c>
      <c r="B250" s="11">
        <f>'Lisa 19'!$AE$3</f>
        <v>0</v>
      </c>
      <c r="C250">
        <f>'Lisa 19'!AH92</f>
        <v>0</v>
      </c>
      <c r="E250" t="str">
        <f>CONCATENATE("SKK taotlus,"," ",'Lisa 19'!$G$4,)</f>
        <v xml:space="preserve">SKK taotlus, </v>
      </c>
      <c r="G250">
        <v>14</v>
      </c>
      <c r="H250" s="12">
        <f>'Lisa 19'!G92</f>
        <v>0</v>
      </c>
      <c r="I250" s="13">
        <f>'Lisa 19'!B92</f>
        <v>0</v>
      </c>
      <c r="J250" s="11">
        <f t="shared" si="4"/>
        <v>14</v>
      </c>
      <c r="M250" s="14">
        <f>'Lisa 19'!J92</f>
        <v>0</v>
      </c>
      <c r="N250" t="s">
        <v>42</v>
      </c>
      <c r="P250" s="11">
        <f t="shared" si="5"/>
        <v>0</v>
      </c>
      <c r="Q250">
        <v>1</v>
      </c>
      <c r="S250" s="12">
        <v>20209010</v>
      </c>
      <c r="W250" t="s">
        <v>43</v>
      </c>
      <c r="Y250">
        <v>0</v>
      </c>
      <c r="AB250">
        <v>0</v>
      </c>
      <c r="AD250" t="str">
        <f>CONCATENATE('Lisa 19'!$C$8,",TP800699")</f>
        <v>,TP800699</v>
      </c>
      <c r="AE250">
        <v>0</v>
      </c>
      <c r="AF250" s="13" t="str">
        <f>IF(VALUE(RIGHT(LEFT('Lisa 19'!J92,6),2))=42,"742",IF(VALUE(RIGHT(LEFT('Lisa 19'!J92,6),2))=10,"401",IF(VALUE(RIGHT(LEFT('Lisa 19'!J92,6),2))=22,"767",IF(VALUE(RIGHT(LEFT('Lisa 19'!J92,6),2))=33,"720",IF(VALUE(RIGHT(LEFT('Lisa 19'!J92,6),2))=17,"801",IF(VALUE(RIGHT(LEFT('Lisa 19'!J92,6),2))=96,"696",IF(VALUE(RIGHT(LEFT('Lisa 19'!J92,6),2))=77,"689","SISESTA PANGA KOOD!")))))))</f>
        <v>SISESTA PANGA KOOD!</v>
      </c>
      <c r="AH250">
        <v>0</v>
      </c>
      <c r="AJ250">
        <v>0</v>
      </c>
      <c r="AN250">
        <v>1</v>
      </c>
      <c r="AO250">
        <v>15.646599999999999</v>
      </c>
      <c r="AQ250">
        <v>0</v>
      </c>
      <c r="AR250">
        <v>0</v>
      </c>
      <c r="AU250">
        <v>0</v>
      </c>
      <c r="AX250">
        <f>'Lisa 19'!$C$8</f>
        <v>0</v>
      </c>
      <c r="BE250">
        <v>0</v>
      </c>
      <c r="BP250">
        <f>'Lisa 19'!$V$3</f>
        <v>0</v>
      </c>
    </row>
    <row r="251" spans="1:68" x14ac:dyDescent="0.35">
      <c r="A251" s="12">
        <v>1</v>
      </c>
      <c r="B251">
        <v>0</v>
      </c>
      <c r="C251">
        <v>55404010</v>
      </c>
      <c r="D251" t="str">
        <f>CONCATENATE('Lisa 19'!$A$8,",",'Lisa 19'!$C$8,",",'Lisa 19'!$G$8,",",'Lisa 19'!$J$8,",",'Lisa 19'!$M$8,",",'Lisa 19'!$S$8)</f>
        <v>,,,,,</v>
      </c>
      <c r="E251" t="str">
        <f>CONCATENATE('Lisa 19'!U92," ",'Lisa 19'!Q92," ",'Lisa 19'!W92)</f>
        <v xml:space="preserve">  </v>
      </c>
      <c r="F251">
        <f>'Lisa 19'!AH92</f>
        <v>0</v>
      </c>
      <c r="J251">
        <v>2</v>
      </c>
      <c r="P251" s="11"/>
    </row>
    <row r="252" spans="1:68" x14ac:dyDescent="0.35">
      <c r="A252" s="12"/>
      <c r="B252" s="11"/>
      <c r="H252" s="12"/>
      <c r="J252" s="11"/>
      <c r="P252" s="11"/>
    </row>
    <row r="253" spans="1:68" x14ac:dyDescent="0.35">
      <c r="A253" s="12">
        <f>A250+1</f>
        <v>81</v>
      </c>
      <c r="B253" s="11">
        <f>'Lisa 19'!$AE$3</f>
        <v>0</v>
      </c>
      <c r="C253">
        <f>'Lisa 19'!AH93</f>
        <v>0</v>
      </c>
      <c r="E253" t="str">
        <f>CONCATENATE("SKK taotlus,"," ",'Lisa 19'!$G$4,)</f>
        <v xml:space="preserve">SKK taotlus, </v>
      </c>
      <c r="G253">
        <v>14</v>
      </c>
      <c r="H253" s="12">
        <f>'Lisa 19'!G93</f>
        <v>0</v>
      </c>
      <c r="I253" s="13">
        <f>'Lisa 19'!B93</f>
        <v>0</v>
      </c>
      <c r="J253" s="11">
        <f t="shared" si="4"/>
        <v>14</v>
      </c>
      <c r="M253" s="14">
        <f>'Lisa 19'!J93</f>
        <v>0</v>
      </c>
      <c r="N253" t="s">
        <v>42</v>
      </c>
      <c r="P253" s="11">
        <f t="shared" si="5"/>
        <v>0</v>
      </c>
      <c r="Q253">
        <v>1</v>
      </c>
      <c r="S253" s="12">
        <v>20209010</v>
      </c>
      <c r="W253" t="s">
        <v>43</v>
      </c>
      <c r="Y253">
        <v>0</v>
      </c>
      <c r="AB253">
        <v>0</v>
      </c>
      <c r="AD253" t="str">
        <f>CONCATENATE('Lisa 19'!$C$8,",TP800699")</f>
        <v>,TP800699</v>
      </c>
      <c r="AE253">
        <v>0</v>
      </c>
      <c r="AF253" s="13" t="str">
        <f>IF(VALUE(RIGHT(LEFT('Lisa 19'!J93,6),2))=42,"742",IF(VALUE(RIGHT(LEFT('Lisa 19'!J93,6),2))=10,"401",IF(VALUE(RIGHT(LEFT('Lisa 19'!J93,6),2))=22,"767",IF(VALUE(RIGHT(LEFT('Lisa 19'!J93,6),2))=33,"720",IF(VALUE(RIGHT(LEFT('Lisa 19'!J93,6),2))=17,"801",IF(VALUE(RIGHT(LEFT('Lisa 19'!J93,6),2))=96,"696",IF(VALUE(RIGHT(LEFT('Lisa 19'!J93,6),2))=77,"689","SISESTA PANGA KOOD!")))))))</f>
        <v>SISESTA PANGA KOOD!</v>
      </c>
      <c r="AH253">
        <v>0</v>
      </c>
      <c r="AJ253">
        <v>0</v>
      </c>
      <c r="AN253">
        <v>1</v>
      </c>
      <c r="AO253">
        <v>15.646599999999999</v>
      </c>
      <c r="AQ253">
        <v>0</v>
      </c>
      <c r="AR253">
        <v>0</v>
      </c>
      <c r="AU253">
        <v>0</v>
      </c>
      <c r="AX253">
        <f>'Lisa 19'!$C$8</f>
        <v>0</v>
      </c>
      <c r="BE253">
        <v>0</v>
      </c>
      <c r="BP253">
        <f>'Lisa 19'!$V$3</f>
        <v>0</v>
      </c>
    </row>
    <row r="254" spans="1:68" x14ac:dyDescent="0.35">
      <c r="A254" s="12">
        <v>1</v>
      </c>
      <c r="B254">
        <v>0</v>
      </c>
      <c r="C254">
        <v>55404010</v>
      </c>
      <c r="D254" t="str">
        <f>CONCATENATE('Lisa 19'!$A$8,",",'Lisa 19'!$C$8,",",'Lisa 19'!$G$8,",",'Lisa 19'!$J$8,",",'Lisa 19'!$M$8,",",'Lisa 19'!$S$8)</f>
        <v>,,,,,</v>
      </c>
      <c r="E254" t="str">
        <f>CONCATENATE('Lisa 19'!U93," ",'Lisa 19'!Q93," ",'Lisa 19'!W93)</f>
        <v xml:space="preserve">  </v>
      </c>
      <c r="F254">
        <f>'Lisa 19'!AH93</f>
        <v>0</v>
      </c>
      <c r="J254">
        <v>2</v>
      </c>
      <c r="P254" s="11"/>
    </row>
    <row r="255" spans="1:68" x14ac:dyDescent="0.35">
      <c r="A255" s="12"/>
      <c r="B255" s="11"/>
      <c r="H255" s="12"/>
      <c r="J255" s="11"/>
      <c r="P255" s="11"/>
    </row>
    <row r="256" spans="1:68" x14ac:dyDescent="0.35">
      <c r="A256" s="12">
        <f>A253+1</f>
        <v>82</v>
      </c>
      <c r="B256" s="11">
        <f>'Lisa 19'!$AE$3</f>
        <v>0</v>
      </c>
      <c r="C256">
        <f>'Lisa 19'!AH94</f>
        <v>0</v>
      </c>
      <c r="E256" t="str">
        <f>CONCATENATE("SKK taotlus,"," ",'Lisa 19'!$G$4,)</f>
        <v xml:space="preserve">SKK taotlus, </v>
      </c>
      <c r="G256">
        <v>14</v>
      </c>
      <c r="H256" s="12">
        <f>'Lisa 19'!G94</f>
        <v>0</v>
      </c>
      <c r="I256" s="13">
        <f>'Lisa 19'!B94</f>
        <v>0</v>
      </c>
      <c r="J256" s="11">
        <f t="shared" si="4"/>
        <v>14</v>
      </c>
      <c r="M256" s="14">
        <f>'Lisa 19'!J94</f>
        <v>0</v>
      </c>
      <c r="N256" t="s">
        <v>42</v>
      </c>
      <c r="P256" s="11">
        <f t="shared" si="5"/>
        <v>0</v>
      </c>
      <c r="Q256">
        <v>1</v>
      </c>
      <c r="S256" s="12">
        <v>20209010</v>
      </c>
      <c r="W256" t="s">
        <v>43</v>
      </c>
      <c r="Y256">
        <v>0</v>
      </c>
      <c r="AB256">
        <v>0</v>
      </c>
      <c r="AD256" t="str">
        <f>CONCATENATE('Lisa 19'!$C$8,",TP800699")</f>
        <v>,TP800699</v>
      </c>
      <c r="AE256">
        <v>0</v>
      </c>
      <c r="AF256" s="13" t="str">
        <f>IF(VALUE(RIGHT(LEFT('Lisa 19'!J94,6),2))=42,"742",IF(VALUE(RIGHT(LEFT('Lisa 19'!J94,6),2))=10,"401",IF(VALUE(RIGHT(LEFT('Lisa 19'!J94,6),2))=22,"767",IF(VALUE(RIGHT(LEFT('Lisa 19'!J94,6),2))=33,"720",IF(VALUE(RIGHT(LEFT('Lisa 19'!J94,6),2))=17,"801",IF(VALUE(RIGHT(LEFT('Lisa 19'!J94,6),2))=96,"696",IF(VALUE(RIGHT(LEFT('Lisa 19'!J94,6),2))=77,"689","SISESTA PANGA KOOD!")))))))</f>
        <v>SISESTA PANGA KOOD!</v>
      </c>
      <c r="AH256">
        <v>0</v>
      </c>
      <c r="AJ256">
        <v>0</v>
      </c>
      <c r="AN256">
        <v>1</v>
      </c>
      <c r="AO256">
        <v>15.646599999999999</v>
      </c>
      <c r="AQ256">
        <v>0</v>
      </c>
      <c r="AR256">
        <v>0</v>
      </c>
      <c r="AU256">
        <v>0</v>
      </c>
      <c r="AX256">
        <f>'Lisa 19'!$C$8</f>
        <v>0</v>
      </c>
      <c r="BE256">
        <v>0</v>
      </c>
      <c r="BP256">
        <f>'Lisa 19'!$V$3</f>
        <v>0</v>
      </c>
    </row>
    <row r="257" spans="1:68" x14ac:dyDescent="0.35">
      <c r="A257" s="12">
        <v>1</v>
      </c>
      <c r="B257">
        <v>0</v>
      </c>
      <c r="C257">
        <v>55404010</v>
      </c>
      <c r="D257" t="str">
        <f>CONCATENATE('Lisa 19'!$A$8,",",'Lisa 19'!$C$8,",",'Lisa 19'!$G$8,",",'Lisa 19'!$J$8,",",'Lisa 19'!$M$8,",",'Lisa 19'!$S$8)</f>
        <v>,,,,,</v>
      </c>
      <c r="E257" t="str">
        <f>CONCATENATE('Lisa 19'!U94," ",'Lisa 19'!Q94," ",'Lisa 19'!W94)</f>
        <v xml:space="preserve">  </v>
      </c>
      <c r="F257">
        <f>'Lisa 19'!AH94</f>
        <v>0</v>
      </c>
      <c r="J257">
        <v>2</v>
      </c>
      <c r="P257" s="11"/>
    </row>
    <row r="258" spans="1:68" x14ac:dyDescent="0.35">
      <c r="A258" s="12"/>
      <c r="B258" s="11"/>
      <c r="H258" s="12"/>
      <c r="J258" s="11"/>
      <c r="P258" s="11"/>
    </row>
    <row r="259" spans="1:68" x14ac:dyDescent="0.35">
      <c r="A259" s="12">
        <f>A256+1</f>
        <v>83</v>
      </c>
      <c r="B259" s="11">
        <f>'Lisa 19'!$AE$3</f>
        <v>0</v>
      </c>
      <c r="C259">
        <f>'Lisa 19'!AH95</f>
        <v>0</v>
      </c>
      <c r="E259" t="str">
        <f>CONCATENATE("SKK taotlus,"," ",'Lisa 19'!$G$4,)</f>
        <v xml:space="preserve">SKK taotlus, </v>
      </c>
      <c r="G259">
        <v>14</v>
      </c>
      <c r="H259" s="12">
        <f>'Lisa 19'!G95</f>
        <v>0</v>
      </c>
      <c r="I259" s="13">
        <f>'Lisa 19'!B95</f>
        <v>0</v>
      </c>
      <c r="J259" s="11">
        <f t="shared" si="4"/>
        <v>14</v>
      </c>
      <c r="M259" s="14">
        <f>'Lisa 19'!J95</f>
        <v>0</v>
      </c>
      <c r="N259" t="s">
        <v>42</v>
      </c>
      <c r="P259" s="11">
        <f t="shared" si="5"/>
        <v>0</v>
      </c>
      <c r="Q259">
        <v>1</v>
      </c>
      <c r="S259" s="12">
        <v>20209010</v>
      </c>
      <c r="W259" t="s">
        <v>43</v>
      </c>
      <c r="Y259">
        <v>0</v>
      </c>
      <c r="AB259">
        <v>0</v>
      </c>
      <c r="AD259" t="str">
        <f>CONCATENATE('Lisa 19'!$C$8,",TP800699")</f>
        <v>,TP800699</v>
      </c>
      <c r="AE259">
        <v>0</v>
      </c>
      <c r="AF259" s="13" t="str">
        <f>IF(VALUE(RIGHT(LEFT('Lisa 19'!J95,6),2))=42,"742",IF(VALUE(RIGHT(LEFT('Lisa 19'!J95,6),2))=10,"401",IF(VALUE(RIGHT(LEFT('Lisa 19'!J95,6),2))=22,"767",IF(VALUE(RIGHT(LEFT('Lisa 19'!J95,6),2))=33,"720",IF(VALUE(RIGHT(LEFT('Lisa 19'!J95,6),2))=17,"801",IF(VALUE(RIGHT(LEFT('Lisa 19'!J95,6),2))=96,"696",IF(VALUE(RIGHT(LEFT('Lisa 19'!J95,6),2))=77,"689","SISESTA PANGA KOOD!")))))))</f>
        <v>SISESTA PANGA KOOD!</v>
      </c>
      <c r="AH259">
        <v>0</v>
      </c>
      <c r="AJ259">
        <v>0</v>
      </c>
      <c r="AN259">
        <v>1</v>
      </c>
      <c r="AO259">
        <v>15.646599999999999</v>
      </c>
      <c r="AQ259">
        <v>0</v>
      </c>
      <c r="AR259">
        <v>0</v>
      </c>
      <c r="AU259">
        <v>0</v>
      </c>
      <c r="AX259">
        <f>'Lisa 19'!$C$8</f>
        <v>0</v>
      </c>
      <c r="BE259">
        <v>0</v>
      </c>
      <c r="BP259">
        <f>'Lisa 19'!$V$3</f>
        <v>0</v>
      </c>
    </row>
    <row r="260" spans="1:68" x14ac:dyDescent="0.35">
      <c r="A260" s="12">
        <v>1</v>
      </c>
      <c r="B260">
        <v>0</v>
      </c>
      <c r="C260">
        <v>55404010</v>
      </c>
      <c r="D260" t="str">
        <f>CONCATENATE('Lisa 19'!$A$8,",",'Lisa 19'!$C$8,",",'Lisa 19'!$G$8,",",'Lisa 19'!$J$8,",",'Lisa 19'!$M$8,",",'Lisa 19'!$S$8)</f>
        <v>,,,,,</v>
      </c>
      <c r="E260" t="str">
        <f>CONCATENATE('Lisa 19'!U95," ",'Lisa 19'!Q95," ",'Lisa 19'!W95)</f>
        <v xml:space="preserve">  </v>
      </c>
      <c r="F260">
        <f>'Lisa 19'!AH95</f>
        <v>0</v>
      </c>
      <c r="J260">
        <v>2</v>
      </c>
      <c r="P260" s="11"/>
    </row>
    <row r="261" spans="1:68" x14ac:dyDescent="0.35">
      <c r="A261" s="12"/>
      <c r="B261" s="11"/>
      <c r="H261" s="12"/>
      <c r="J261" s="11"/>
      <c r="P261" s="11"/>
    </row>
    <row r="262" spans="1:68" x14ac:dyDescent="0.35">
      <c r="A262" s="12">
        <f>A259+1</f>
        <v>84</v>
      </c>
      <c r="B262" s="11">
        <f>'Lisa 19'!$AE$3</f>
        <v>0</v>
      </c>
      <c r="C262">
        <f>'Lisa 19'!AH96</f>
        <v>0</v>
      </c>
      <c r="E262" t="str">
        <f>CONCATENATE("SKK taotlus,"," ",'Lisa 19'!$G$4,)</f>
        <v xml:space="preserve">SKK taotlus, </v>
      </c>
      <c r="G262">
        <v>14</v>
      </c>
      <c r="H262" s="12">
        <f>'Lisa 19'!G96</f>
        <v>0</v>
      </c>
      <c r="I262" s="13">
        <f>'Lisa 19'!B96</f>
        <v>0</v>
      </c>
      <c r="J262" s="11">
        <f t="shared" si="4"/>
        <v>14</v>
      </c>
      <c r="M262" s="14">
        <f>'Lisa 19'!J96</f>
        <v>0</v>
      </c>
      <c r="N262" t="s">
        <v>42</v>
      </c>
      <c r="P262" s="11">
        <f t="shared" si="5"/>
        <v>0</v>
      </c>
      <c r="Q262">
        <v>1</v>
      </c>
      <c r="S262" s="12">
        <v>20209010</v>
      </c>
      <c r="W262" t="s">
        <v>43</v>
      </c>
      <c r="Y262">
        <v>0</v>
      </c>
      <c r="AB262">
        <v>0</v>
      </c>
      <c r="AD262" t="str">
        <f>CONCATENATE('Lisa 19'!$C$8,",TP800699")</f>
        <v>,TP800699</v>
      </c>
      <c r="AE262">
        <v>0</v>
      </c>
      <c r="AF262" s="13" t="str">
        <f>IF(VALUE(RIGHT(LEFT('Lisa 19'!J96,6),2))=42,"742",IF(VALUE(RIGHT(LEFT('Lisa 19'!J96,6),2))=10,"401",IF(VALUE(RIGHT(LEFT('Lisa 19'!J96,6),2))=22,"767",IF(VALUE(RIGHT(LEFT('Lisa 19'!J96,6),2))=33,"720",IF(VALUE(RIGHT(LEFT('Lisa 19'!J96,6),2))=17,"801",IF(VALUE(RIGHT(LEFT('Lisa 19'!J96,6),2))=96,"696",IF(VALUE(RIGHT(LEFT('Lisa 19'!J96,6),2))=77,"689","SISESTA PANGA KOOD!")))))))</f>
        <v>SISESTA PANGA KOOD!</v>
      </c>
      <c r="AH262">
        <v>0</v>
      </c>
      <c r="AJ262">
        <v>0</v>
      </c>
      <c r="AN262">
        <v>1</v>
      </c>
      <c r="AO262">
        <v>15.646599999999999</v>
      </c>
      <c r="AQ262">
        <v>0</v>
      </c>
      <c r="AR262">
        <v>0</v>
      </c>
      <c r="AU262">
        <v>0</v>
      </c>
      <c r="AX262">
        <f>'Lisa 19'!$C$8</f>
        <v>0</v>
      </c>
      <c r="BE262">
        <v>0</v>
      </c>
      <c r="BP262">
        <f>'Lisa 19'!$V$3</f>
        <v>0</v>
      </c>
    </row>
    <row r="263" spans="1:68" x14ac:dyDescent="0.35">
      <c r="A263" s="12">
        <v>1</v>
      </c>
      <c r="B263">
        <v>0</v>
      </c>
      <c r="C263">
        <v>55404010</v>
      </c>
      <c r="D263" t="str">
        <f>CONCATENATE('Lisa 19'!$A$8,",",'Lisa 19'!$C$8,",",'Lisa 19'!$G$8,",",'Lisa 19'!$J$8,",",'Lisa 19'!$M$8,",",'Lisa 19'!$S$8)</f>
        <v>,,,,,</v>
      </c>
      <c r="E263" t="str">
        <f>CONCATENATE('Lisa 19'!U96," ",'Lisa 19'!Q96," ",'Lisa 19'!W96)</f>
        <v xml:space="preserve">  </v>
      </c>
      <c r="F263">
        <f>'Lisa 19'!AH96</f>
        <v>0</v>
      </c>
      <c r="J263">
        <v>2</v>
      </c>
      <c r="P263" s="11"/>
    </row>
    <row r="264" spans="1:68" x14ac:dyDescent="0.35">
      <c r="A264" s="12"/>
      <c r="B264" s="11"/>
      <c r="H264" s="12"/>
      <c r="J264" s="11"/>
      <c r="P264" s="11"/>
    </row>
    <row r="265" spans="1:68" x14ac:dyDescent="0.35">
      <c r="A265" s="12">
        <f>A262+1</f>
        <v>85</v>
      </c>
      <c r="B265" s="11">
        <f>'Lisa 19'!$AE$3</f>
        <v>0</v>
      </c>
      <c r="C265">
        <f>'Lisa 19'!AH97</f>
        <v>0</v>
      </c>
      <c r="E265" t="str">
        <f>CONCATENATE("SKK taotlus,"," ",'Lisa 19'!$G$4,)</f>
        <v xml:space="preserve">SKK taotlus, </v>
      </c>
      <c r="G265">
        <v>14</v>
      </c>
      <c r="H265" s="12">
        <f>'Lisa 19'!G97</f>
        <v>0</v>
      </c>
      <c r="I265" s="13">
        <f>'Lisa 19'!B97</f>
        <v>0</v>
      </c>
      <c r="J265" s="11">
        <f t="shared" si="4"/>
        <v>14</v>
      </c>
      <c r="M265" s="14">
        <f>'Lisa 19'!J97</f>
        <v>0</v>
      </c>
      <c r="N265" t="s">
        <v>42</v>
      </c>
      <c r="P265" s="11">
        <f t="shared" si="5"/>
        <v>0</v>
      </c>
      <c r="Q265">
        <v>1</v>
      </c>
      <c r="S265" s="12">
        <v>20209010</v>
      </c>
      <c r="W265" t="s">
        <v>43</v>
      </c>
      <c r="Y265">
        <v>0</v>
      </c>
      <c r="AB265">
        <v>0</v>
      </c>
      <c r="AD265" t="str">
        <f>CONCATENATE('Lisa 19'!$C$8,",TP800699")</f>
        <v>,TP800699</v>
      </c>
      <c r="AE265">
        <v>0</v>
      </c>
      <c r="AF265" s="13" t="str">
        <f>IF(VALUE(RIGHT(LEFT('Lisa 19'!J97,6),2))=42,"742",IF(VALUE(RIGHT(LEFT('Lisa 19'!J97,6),2))=10,"401",IF(VALUE(RIGHT(LEFT('Lisa 19'!J97,6),2))=22,"767",IF(VALUE(RIGHT(LEFT('Lisa 19'!J97,6),2))=33,"720",IF(VALUE(RIGHT(LEFT('Lisa 19'!J97,6),2))=17,"801",IF(VALUE(RIGHT(LEFT('Lisa 19'!J97,6),2))=96,"696",IF(VALUE(RIGHT(LEFT('Lisa 19'!J97,6),2))=77,"689","SISESTA PANGA KOOD!")))))))</f>
        <v>SISESTA PANGA KOOD!</v>
      </c>
      <c r="AH265">
        <v>0</v>
      </c>
      <c r="AJ265">
        <v>0</v>
      </c>
      <c r="AN265">
        <v>1</v>
      </c>
      <c r="AO265">
        <v>15.646599999999999</v>
      </c>
      <c r="AQ265">
        <v>0</v>
      </c>
      <c r="AR265">
        <v>0</v>
      </c>
      <c r="AU265">
        <v>0</v>
      </c>
      <c r="AX265">
        <f>'Lisa 19'!$C$8</f>
        <v>0</v>
      </c>
      <c r="BE265">
        <v>0</v>
      </c>
      <c r="BP265">
        <f>'Lisa 19'!$V$3</f>
        <v>0</v>
      </c>
    </row>
    <row r="266" spans="1:68" x14ac:dyDescent="0.35">
      <c r="A266" s="12">
        <v>1</v>
      </c>
      <c r="B266">
        <v>0</v>
      </c>
      <c r="C266">
        <v>55404010</v>
      </c>
      <c r="D266" t="str">
        <f>CONCATENATE('Lisa 19'!$A$8,",",'Lisa 19'!$C$8,",",'Lisa 19'!$G$8,",",'Lisa 19'!$J$8,",",'Lisa 19'!$M$8,",",'Lisa 19'!$S$8)</f>
        <v>,,,,,</v>
      </c>
      <c r="E266" t="str">
        <f>CONCATENATE('Lisa 19'!U97," ",'Lisa 19'!Q97," ",'Lisa 19'!W97)</f>
        <v xml:space="preserve">  </v>
      </c>
      <c r="F266">
        <f>'Lisa 19'!AH97</f>
        <v>0</v>
      </c>
      <c r="J266">
        <v>2</v>
      </c>
      <c r="P266" s="11"/>
    </row>
    <row r="267" spans="1:68" x14ac:dyDescent="0.35">
      <c r="A267" s="12"/>
      <c r="B267" s="11"/>
      <c r="H267" s="12"/>
      <c r="J267" s="11"/>
      <c r="P267" s="11"/>
    </row>
    <row r="268" spans="1:68" x14ac:dyDescent="0.35">
      <c r="A268" s="12">
        <f>A265+1</f>
        <v>86</v>
      </c>
      <c r="B268" s="11">
        <f>'Lisa 19'!$AE$3</f>
        <v>0</v>
      </c>
      <c r="C268">
        <f>'Lisa 19'!AH98</f>
        <v>0</v>
      </c>
      <c r="E268" t="str">
        <f>CONCATENATE("SKK taotlus,"," ",'Lisa 19'!$G$4,)</f>
        <v xml:space="preserve">SKK taotlus, </v>
      </c>
      <c r="G268">
        <v>14</v>
      </c>
      <c r="H268" s="12">
        <f>'Lisa 19'!G98</f>
        <v>0</v>
      </c>
      <c r="I268" s="13">
        <f>'Lisa 19'!B98</f>
        <v>0</v>
      </c>
      <c r="J268" s="11">
        <f t="shared" si="4"/>
        <v>14</v>
      </c>
      <c r="M268" s="14">
        <f>'Lisa 19'!J98</f>
        <v>0</v>
      </c>
      <c r="N268" t="s">
        <v>42</v>
      </c>
      <c r="P268" s="11">
        <f t="shared" si="5"/>
        <v>0</v>
      </c>
      <c r="Q268">
        <v>1</v>
      </c>
      <c r="S268" s="12">
        <v>20209010</v>
      </c>
      <c r="W268" t="s">
        <v>43</v>
      </c>
      <c r="Y268">
        <v>0</v>
      </c>
      <c r="AB268">
        <v>0</v>
      </c>
      <c r="AD268" t="str">
        <f>CONCATENATE('Lisa 19'!$C$8,",TP800699")</f>
        <v>,TP800699</v>
      </c>
      <c r="AE268">
        <v>0</v>
      </c>
      <c r="AF268" s="13" t="str">
        <f>IF(VALUE(RIGHT(LEFT('Lisa 19'!J98,6),2))=42,"742",IF(VALUE(RIGHT(LEFT('Lisa 19'!J98,6),2))=10,"401",IF(VALUE(RIGHT(LEFT('Lisa 19'!J98,6),2))=22,"767",IF(VALUE(RIGHT(LEFT('Lisa 19'!J98,6),2))=33,"720",IF(VALUE(RIGHT(LEFT('Lisa 19'!J98,6),2))=17,"801",IF(VALUE(RIGHT(LEFT('Lisa 19'!J98,6),2))=96,"696",IF(VALUE(RIGHT(LEFT('Lisa 19'!J98,6),2))=77,"689","SISESTA PANGA KOOD!")))))))</f>
        <v>SISESTA PANGA KOOD!</v>
      </c>
      <c r="AH268">
        <v>0</v>
      </c>
      <c r="AJ268">
        <v>0</v>
      </c>
      <c r="AN268">
        <v>1</v>
      </c>
      <c r="AO268">
        <v>15.646599999999999</v>
      </c>
      <c r="AQ268">
        <v>0</v>
      </c>
      <c r="AR268">
        <v>0</v>
      </c>
      <c r="AU268">
        <v>0</v>
      </c>
      <c r="AX268">
        <f>'Lisa 19'!$C$8</f>
        <v>0</v>
      </c>
      <c r="BE268">
        <v>0</v>
      </c>
      <c r="BP268">
        <f>'Lisa 19'!$V$3</f>
        <v>0</v>
      </c>
    </row>
    <row r="269" spans="1:68" x14ac:dyDescent="0.35">
      <c r="A269" s="12">
        <v>1</v>
      </c>
      <c r="B269">
        <v>0</v>
      </c>
      <c r="C269">
        <v>55404010</v>
      </c>
      <c r="D269" t="str">
        <f>CONCATENATE('Lisa 19'!$A$8,",",'Lisa 19'!$C$8,",",'Lisa 19'!$G$8,",",'Lisa 19'!$J$8,",",'Lisa 19'!$M$8,",",'Lisa 19'!$S$8)</f>
        <v>,,,,,</v>
      </c>
      <c r="E269" t="str">
        <f>CONCATENATE('Lisa 19'!U98," ",'Lisa 19'!Q98," ",'Lisa 19'!W98)</f>
        <v xml:space="preserve">  </v>
      </c>
      <c r="F269">
        <f>'Lisa 19'!AH98</f>
        <v>0</v>
      </c>
      <c r="J269">
        <v>2</v>
      </c>
      <c r="P269" s="11"/>
    </row>
    <row r="270" spans="1:68" x14ac:dyDescent="0.35">
      <c r="A270" s="12"/>
      <c r="B270" s="11"/>
      <c r="H270" s="12"/>
      <c r="J270" s="11"/>
      <c r="P270" s="11"/>
    </row>
    <row r="271" spans="1:68" x14ac:dyDescent="0.35">
      <c r="A271" s="12">
        <f>A268+1</f>
        <v>87</v>
      </c>
      <c r="B271" s="11">
        <f>'Lisa 19'!$AE$3</f>
        <v>0</v>
      </c>
      <c r="C271">
        <f>'Lisa 19'!AH99</f>
        <v>0</v>
      </c>
      <c r="E271" t="str">
        <f>CONCATENATE("SKK taotlus,"," ",'Lisa 19'!$G$4,)</f>
        <v xml:space="preserve">SKK taotlus, </v>
      </c>
      <c r="G271">
        <v>14</v>
      </c>
      <c r="H271" s="12">
        <f>'Lisa 19'!G99</f>
        <v>0</v>
      </c>
      <c r="I271" s="13">
        <f>'Lisa 19'!B99</f>
        <v>0</v>
      </c>
      <c r="J271" s="11">
        <f t="shared" si="4"/>
        <v>14</v>
      </c>
      <c r="M271" s="14">
        <f>'Lisa 19'!J99</f>
        <v>0</v>
      </c>
      <c r="N271" t="s">
        <v>42</v>
      </c>
      <c r="P271" s="11">
        <f t="shared" si="5"/>
        <v>0</v>
      </c>
      <c r="Q271">
        <v>1</v>
      </c>
      <c r="S271" s="12">
        <v>20209010</v>
      </c>
      <c r="W271" t="s">
        <v>43</v>
      </c>
      <c r="Y271">
        <v>0</v>
      </c>
      <c r="AB271">
        <v>0</v>
      </c>
      <c r="AD271" t="str">
        <f>CONCATENATE('Lisa 19'!$C$8,",TP800699")</f>
        <v>,TP800699</v>
      </c>
      <c r="AE271">
        <v>0</v>
      </c>
      <c r="AF271" s="13" t="str">
        <f>IF(VALUE(RIGHT(LEFT('Lisa 19'!J99,6),2))=42,"742",IF(VALUE(RIGHT(LEFT('Lisa 19'!J99,6),2))=10,"401",IF(VALUE(RIGHT(LEFT('Lisa 19'!J99,6),2))=22,"767",IF(VALUE(RIGHT(LEFT('Lisa 19'!J99,6),2))=33,"720",IF(VALUE(RIGHT(LEFT('Lisa 19'!J99,6),2))=17,"801",IF(VALUE(RIGHT(LEFT('Lisa 19'!J99,6),2))=96,"696",IF(VALUE(RIGHT(LEFT('Lisa 19'!J99,6),2))=77,"689","SISESTA PANGA KOOD!")))))))</f>
        <v>SISESTA PANGA KOOD!</v>
      </c>
      <c r="AH271">
        <v>0</v>
      </c>
      <c r="AJ271">
        <v>0</v>
      </c>
      <c r="AN271">
        <v>1</v>
      </c>
      <c r="AO271">
        <v>15.646599999999999</v>
      </c>
      <c r="AQ271">
        <v>0</v>
      </c>
      <c r="AR271">
        <v>0</v>
      </c>
      <c r="AU271">
        <v>0</v>
      </c>
      <c r="AX271">
        <f>'Lisa 19'!$C$8</f>
        <v>0</v>
      </c>
      <c r="BE271">
        <v>0</v>
      </c>
      <c r="BP271">
        <f>'Lisa 19'!$V$3</f>
        <v>0</v>
      </c>
    </row>
    <row r="272" spans="1:68" x14ac:dyDescent="0.35">
      <c r="A272" s="12">
        <v>1</v>
      </c>
      <c r="B272">
        <v>0</v>
      </c>
      <c r="C272">
        <v>55404010</v>
      </c>
      <c r="D272" t="str">
        <f>CONCATENATE('Lisa 19'!$A$8,",",'Lisa 19'!$C$8,",",'Lisa 19'!$G$8,",",'Lisa 19'!$J$8,",",'Lisa 19'!$M$8,",",'Lisa 19'!$S$8)</f>
        <v>,,,,,</v>
      </c>
      <c r="E272" t="str">
        <f>CONCATENATE('Lisa 19'!U99," ",'Lisa 19'!Q99," ",'Lisa 19'!W99)</f>
        <v xml:space="preserve">  </v>
      </c>
      <c r="F272">
        <f>'Lisa 19'!AH99</f>
        <v>0</v>
      </c>
      <c r="J272">
        <v>2</v>
      </c>
      <c r="P272" s="11"/>
    </row>
    <row r="273" spans="1:68" x14ac:dyDescent="0.35">
      <c r="A273" s="12"/>
      <c r="B273" s="11"/>
      <c r="H273" s="12"/>
      <c r="J273" s="11"/>
      <c r="P273" s="11"/>
    </row>
    <row r="274" spans="1:68" x14ac:dyDescent="0.35">
      <c r="A274" s="12">
        <f>A271+1</f>
        <v>88</v>
      </c>
      <c r="B274" s="11">
        <f>'Lisa 19'!$AE$3</f>
        <v>0</v>
      </c>
      <c r="C274">
        <f>'Lisa 19'!AH100</f>
        <v>0</v>
      </c>
      <c r="E274" t="str">
        <f>CONCATENATE("SKK taotlus,"," ",'Lisa 19'!$G$4,)</f>
        <v xml:space="preserve">SKK taotlus, </v>
      </c>
      <c r="G274">
        <v>14</v>
      </c>
      <c r="H274" s="12">
        <f>'Lisa 19'!G100</f>
        <v>0</v>
      </c>
      <c r="I274" s="13">
        <f>'Lisa 19'!B100</f>
        <v>0</v>
      </c>
      <c r="J274" s="11">
        <f t="shared" si="4"/>
        <v>14</v>
      </c>
      <c r="M274" s="14">
        <f>'Lisa 19'!J100</f>
        <v>0</v>
      </c>
      <c r="N274" t="s">
        <v>42</v>
      </c>
      <c r="P274" s="11">
        <f t="shared" si="5"/>
        <v>0</v>
      </c>
      <c r="Q274">
        <v>1</v>
      </c>
      <c r="S274" s="12">
        <v>20209010</v>
      </c>
      <c r="W274" t="s">
        <v>43</v>
      </c>
      <c r="Y274">
        <v>0</v>
      </c>
      <c r="AB274">
        <v>0</v>
      </c>
      <c r="AD274" t="str">
        <f>CONCATENATE('Lisa 19'!$C$8,",TP800699")</f>
        <v>,TP800699</v>
      </c>
      <c r="AE274">
        <v>0</v>
      </c>
      <c r="AF274" s="13" t="str">
        <f>IF(VALUE(RIGHT(LEFT('Lisa 19'!J100,6),2))=42,"742",IF(VALUE(RIGHT(LEFT('Lisa 19'!J100,6),2))=10,"401",IF(VALUE(RIGHT(LEFT('Lisa 19'!J100,6),2))=22,"767",IF(VALUE(RIGHT(LEFT('Lisa 19'!J100,6),2))=33,"720",IF(VALUE(RIGHT(LEFT('Lisa 19'!J100,6),2))=17,"801",IF(VALUE(RIGHT(LEFT('Lisa 19'!J100,6),2))=96,"696",IF(VALUE(RIGHT(LEFT('Lisa 19'!J100,6),2))=77,"689","SISESTA PANGA KOOD!")))))))</f>
        <v>SISESTA PANGA KOOD!</v>
      </c>
      <c r="AH274">
        <v>0</v>
      </c>
      <c r="AJ274">
        <v>0</v>
      </c>
      <c r="AN274">
        <v>1</v>
      </c>
      <c r="AO274">
        <v>15.646599999999999</v>
      </c>
      <c r="AQ274">
        <v>0</v>
      </c>
      <c r="AR274">
        <v>0</v>
      </c>
      <c r="AU274">
        <v>0</v>
      </c>
      <c r="AX274">
        <f>'Lisa 19'!$C$8</f>
        <v>0</v>
      </c>
      <c r="BE274">
        <v>0</v>
      </c>
      <c r="BP274">
        <f>'Lisa 19'!$V$3</f>
        <v>0</v>
      </c>
    </row>
    <row r="275" spans="1:68" x14ac:dyDescent="0.35">
      <c r="A275" s="12">
        <v>1</v>
      </c>
      <c r="B275">
        <v>0</v>
      </c>
      <c r="C275">
        <v>55404010</v>
      </c>
      <c r="D275" t="str">
        <f>CONCATENATE('Lisa 19'!$A$8,",",'Lisa 19'!$C$8,",",'Lisa 19'!$G$8,",",'Lisa 19'!$J$8,",",'Lisa 19'!$M$8,",",'Lisa 19'!$S$8)</f>
        <v>,,,,,</v>
      </c>
      <c r="E275" t="str">
        <f>CONCATENATE('Lisa 19'!U100," ",'Lisa 19'!Q100," ",'Lisa 19'!W100)</f>
        <v xml:space="preserve">  </v>
      </c>
      <c r="F275">
        <f>'Lisa 19'!AH100</f>
        <v>0</v>
      </c>
      <c r="J275">
        <v>2</v>
      </c>
      <c r="P275" s="11"/>
    </row>
    <row r="276" spans="1:68" x14ac:dyDescent="0.35">
      <c r="A276" s="12"/>
      <c r="B276" s="11"/>
      <c r="H276" s="12"/>
      <c r="J276" s="11"/>
      <c r="P276" s="11"/>
    </row>
    <row r="277" spans="1:68" x14ac:dyDescent="0.35">
      <c r="A277" s="12">
        <f>A274+1</f>
        <v>89</v>
      </c>
      <c r="B277" s="11">
        <f>'Lisa 19'!$AE$3</f>
        <v>0</v>
      </c>
      <c r="C277">
        <f>'Lisa 19'!AH101</f>
        <v>0</v>
      </c>
      <c r="E277" t="str">
        <f>CONCATENATE("SKK taotlus,"," ",'Lisa 19'!$G$4,)</f>
        <v xml:space="preserve">SKK taotlus, </v>
      </c>
      <c r="G277">
        <v>14</v>
      </c>
      <c r="H277" s="12">
        <f>'Lisa 19'!G101</f>
        <v>0</v>
      </c>
      <c r="I277" s="13">
        <f>'Lisa 19'!B101</f>
        <v>0</v>
      </c>
      <c r="J277" s="11">
        <f t="shared" si="4"/>
        <v>14</v>
      </c>
      <c r="M277" s="14">
        <f>'Lisa 19'!J101</f>
        <v>0</v>
      </c>
      <c r="N277" t="s">
        <v>42</v>
      </c>
      <c r="P277" s="11">
        <f t="shared" si="5"/>
        <v>0</v>
      </c>
      <c r="Q277">
        <v>1</v>
      </c>
      <c r="S277" s="12">
        <v>20209010</v>
      </c>
      <c r="W277" t="s">
        <v>43</v>
      </c>
      <c r="Y277">
        <v>0</v>
      </c>
      <c r="AB277">
        <v>0</v>
      </c>
      <c r="AD277" t="str">
        <f>CONCATENATE('Lisa 19'!$C$8,",TP800699")</f>
        <v>,TP800699</v>
      </c>
      <c r="AE277">
        <v>0</v>
      </c>
      <c r="AF277" s="13" t="str">
        <f>IF(VALUE(RIGHT(LEFT('Lisa 19'!J101,6),2))=42,"742",IF(VALUE(RIGHT(LEFT('Lisa 19'!J101,6),2))=10,"401",IF(VALUE(RIGHT(LEFT('Lisa 19'!J101,6),2))=22,"767",IF(VALUE(RIGHT(LEFT('Lisa 19'!J101,6),2))=33,"720",IF(VALUE(RIGHT(LEFT('Lisa 19'!J101,6),2))=17,"801",IF(VALUE(RIGHT(LEFT('Lisa 19'!J101,6),2))=96,"696",IF(VALUE(RIGHT(LEFT('Lisa 19'!J101,6),2))=77,"689","SISESTA PANGA KOOD!")))))))</f>
        <v>SISESTA PANGA KOOD!</v>
      </c>
      <c r="AH277">
        <v>0</v>
      </c>
      <c r="AJ277">
        <v>0</v>
      </c>
      <c r="AN277">
        <v>1</v>
      </c>
      <c r="AO277">
        <v>15.646599999999999</v>
      </c>
      <c r="AQ277">
        <v>0</v>
      </c>
      <c r="AR277">
        <v>0</v>
      </c>
      <c r="AU277">
        <v>0</v>
      </c>
      <c r="AX277">
        <f>'Lisa 19'!$C$8</f>
        <v>0</v>
      </c>
      <c r="BE277">
        <v>0</v>
      </c>
      <c r="BP277">
        <f>'Lisa 19'!$V$3</f>
        <v>0</v>
      </c>
    </row>
    <row r="278" spans="1:68" x14ac:dyDescent="0.35">
      <c r="A278" s="12">
        <v>1</v>
      </c>
      <c r="B278">
        <v>0</v>
      </c>
      <c r="C278">
        <v>55404010</v>
      </c>
      <c r="D278" t="str">
        <f>CONCATENATE('Lisa 19'!$A$8,",",'Lisa 19'!$C$8,",",'Lisa 19'!$G$8,",",'Lisa 19'!$J$8,",",'Lisa 19'!$M$8,",",'Lisa 19'!$S$8)</f>
        <v>,,,,,</v>
      </c>
      <c r="E278" t="str">
        <f>CONCATENATE('Lisa 19'!U101," ",'Lisa 19'!Q101," ",'Lisa 19'!W101)</f>
        <v xml:space="preserve">  </v>
      </c>
      <c r="F278">
        <f>'Lisa 19'!AH101</f>
        <v>0</v>
      </c>
      <c r="J278">
        <v>2</v>
      </c>
      <c r="P278" s="11"/>
    </row>
    <row r="279" spans="1:68" x14ac:dyDescent="0.35">
      <c r="A279" s="12"/>
      <c r="B279" s="11"/>
      <c r="H279" s="12"/>
      <c r="J279" s="11"/>
      <c r="P279" s="11"/>
    </row>
    <row r="280" spans="1:68" x14ac:dyDescent="0.35">
      <c r="A280" s="12">
        <f>A277+1</f>
        <v>90</v>
      </c>
      <c r="B280" s="11">
        <f>'Lisa 19'!$AE$3</f>
        <v>0</v>
      </c>
      <c r="C280">
        <f>'Lisa 19'!AH102</f>
        <v>0</v>
      </c>
      <c r="E280" t="str">
        <f>CONCATENATE("SKK taotlus,"," ",'Lisa 19'!$G$4,)</f>
        <v xml:space="preserve">SKK taotlus, </v>
      </c>
      <c r="G280">
        <v>14</v>
      </c>
      <c r="H280" s="12">
        <f>'Lisa 19'!G102</f>
        <v>0</v>
      </c>
      <c r="I280" s="13">
        <f>'Lisa 19'!B102</f>
        <v>0</v>
      </c>
      <c r="J280" s="11">
        <f t="shared" si="4"/>
        <v>14</v>
      </c>
      <c r="M280" s="14">
        <f>'Lisa 19'!J102</f>
        <v>0</v>
      </c>
      <c r="N280" t="s">
        <v>42</v>
      </c>
      <c r="P280" s="11">
        <f t="shared" si="5"/>
        <v>0</v>
      </c>
      <c r="Q280">
        <v>1</v>
      </c>
      <c r="S280" s="12">
        <v>20209010</v>
      </c>
      <c r="W280" t="s">
        <v>43</v>
      </c>
      <c r="Y280">
        <v>0</v>
      </c>
      <c r="AB280">
        <v>0</v>
      </c>
      <c r="AD280" t="str">
        <f>CONCATENATE('Lisa 19'!$C$8,",TP800699")</f>
        <v>,TP800699</v>
      </c>
      <c r="AE280">
        <v>0</v>
      </c>
      <c r="AF280" s="13" t="str">
        <f>IF(VALUE(RIGHT(LEFT('Lisa 19'!J102,6),2))=42,"742",IF(VALUE(RIGHT(LEFT('Lisa 19'!J102,6),2))=10,"401",IF(VALUE(RIGHT(LEFT('Lisa 19'!J102,6),2))=22,"767",IF(VALUE(RIGHT(LEFT('Lisa 19'!J102,6),2))=33,"720",IF(VALUE(RIGHT(LEFT('Lisa 19'!J102,6),2))=17,"801",IF(VALUE(RIGHT(LEFT('Lisa 19'!J102,6),2))=96,"696",IF(VALUE(RIGHT(LEFT('Lisa 19'!J102,6),2))=77,"689","SISESTA PANGA KOOD!")))))))</f>
        <v>SISESTA PANGA KOOD!</v>
      </c>
      <c r="AH280">
        <v>0</v>
      </c>
      <c r="AJ280">
        <v>0</v>
      </c>
      <c r="AN280">
        <v>1</v>
      </c>
      <c r="AO280">
        <v>15.646599999999999</v>
      </c>
      <c r="AQ280">
        <v>0</v>
      </c>
      <c r="AR280">
        <v>0</v>
      </c>
      <c r="AU280">
        <v>0</v>
      </c>
      <c r="AX280">
        <f>'Lisa 19'!$C$8</f>
        <v>0</v>
      </c>
      <c r="BE280">
        <v>0</v>
      </c>
      <c r="BP280">
        <f>'Lisa 19'!$V$3</f>
        <v>0</v>
      </c>
    </row>
    <row r="281" spans="1:68" x14ac:dyDescent="0.35">
      <c r="A281" s="12">
        <v>1</v>
      </c>
      <c r="B281">
        <v>0</v>
      </c>
      <c r="C281">
        <v>55404010</v>
      </c>
      <c r="D281" t="str">
        <f>CONCATENATE('Lisa 19'!$A$8,",",'Lisa 19'!$C$8,",",'Lisa 19'!$G$8,",",'Lisa 19'!$J$8,",",'Lisa 19'!$M$8,",",'Lisa 19'!$S$8)</f>
        <v>,,,,,</v>
      </c>
      <c r="E281" t="str">
        <f>CONCATENATE('Lisa 19'!U102," ",'Lisa 19'!Q102," ",'Lisa 19'!W102)</f>
        <v xml:space="preserve">  </v>
      </c>
      <c r="F281">
        <f>'Lisa 19'!AH102</f>
        <v>0</v>
      </c>
      <c r="J281">
        <v>2</v>
      </c>
      <c r="P281" s="11"/>
    </row>
    <row r="282" spans="1:68" x14ac:dyDescent="0.35">
      <c r="A282" s="12"/>
      <c r="B282" s="11"/>
      <c r="H282" s="12"/>
      <c r="J282" s="11"/>
      <c r="P282" s="11"/>
    </row>
    <row r="283" spans="1:68" x14ac:dyDescent="0.35">
      <c r="A283" s="12">
        <f>A280+1</f>
        <v>91</v>
      </c>
      <c r="B283" s="11">
        <f>'Lisa 19'!$AE$3</f>
        <v>0</v>
      </c>
      <c r="C283">
        <f>'Lisa 19'!AH103</f>
        <v>0</v>
      </c>
      <c r="E283" t="str">
        <f>CONCATENATE("SKK taotlus,"," ",'Lisa 19'!$G$4,)</f>
        <v xml:space="preserve">SKK taotlus, </v>
      </c>
      <c r="G283">
        <v>14</v>
      </c>
      <c r="H283" s="12">
        <f>'Lisa 19'!G103</f>
        <v>0</v>
      </c>
      <c r="I283" s="13">
        <f>'Lisa 19'!B103</f>
        <v>0</v>
      </c>
      <c r="J283" s="11">
        <f t="shared" si="4"/>
        <v>14</v>
      </c>
      <c r="M283" s="14">
        <f>'Lisa 19'!J103</f>
        <v>0</v>
      </c>
      <c r="N283" t="s">
        <v>42</v>
      </c>
      <c r="P283" s="11">
        <f t="shared" si="5"/>
        <v>0</v>
      </c>
      <c r="Q283">
        <v>1</v>
      </c>
      <c r="S283" s="12">
        <v>20209010</v>
      </c>
      <c r="W283" t="s">
        <v>43</v>
      </c>
      <c r="Y283">
        <v>0</v>
      </c>
      <c r="AB283">
        <v>0</v>
      </c>
      <c r="AD283" t="str">
        <f>CONCATENATE('Lisa 19'!$C$8,",TP800699")</f>
        <v>,TP800699</v>
      </c>
      <c r="AE283">
        <v>0</v>
      </c>
      <c r="AF283" s="13" t="str">
        <f>IF(VALUE(RIGHT(LEFT('Lisa 19'!J103,6),2))=42,"742",IF(VALUE(RIGHT(LEFT('Lisa 19'!J103,6),2))=10,"401",IF(VALUE(RIGHT(LEFT('Lisa 19'!J103,6),2))=22,"767",IF(VALUE(RIGHT(LEFT('Lisa 19'!J103,6),2))=33,"720",IF(VALUE(RIGHT(LEFT('Lisa 19'!J103,6),2))=17,"801",IF(VALUE(RIGHT(LEFT('Lisa 19'!J103,6),2))=96,"696",IF(VALUE(RIGHT(LEFT('Lisa 19'!J103,6),2))=77,"689","SISESTA PANGA KOOD!")))))))</f>
        <v>SISESTA PANGA KOOD!</v>
      </c>
      <c r="AH283">
        <v>0</v>
      </c>
      <c r="AJ283">
        <v>0</v>
      </c>
      <c r="AN283">
        <v>1</v>
      </c>
      <c r="AO283">
        <v>15.646599999999999</v>
      </c>
      <c r="AQ283">
        <v>0</v>
      </c>
      <c r="AR283">
        <v>0</v>
      </c>
      <c r="AU283">
        <v>0</v>
      </c>
      <c r="AX283">
        <f>'Lisa 19'!$C$8</f>
        <v>0</v>
      </c>
      <c r="BE283">
        <v>0</v>
      </c>
      <c r="BP283">
        <f>'Lisa 19'!$V$3</f>
        <v>0</v>
      </c>
    </row>
    <row r="284" spans="1:68" x14ac:dyDescent="0.35">
      <c r="A284" s="12">
        <v>1</v>
      </c>
      <c r="B284">
        <v>0</v>
      </c>
      <c r="C284">
        <v>55404010</v>
      </c>
      <c r="D284" t="str">
        <f>CONCATENATE('Lisa 19'!$A$8,",",'Lisa 19'!$C$8,",",'Lisa 19'!$G$8,",",'Lisa 19'!$J$8,",",'Lisa 19'!$M$8,",",'Lisa 19'!$S$8)</f>
        <v>,,,,,</v>
      </c>
      <c r="E284" t="str">
        <f>CONCATENATE('Lisa 19'!U103," ",'Lisa 19'!Q103," ",'Lisa 19'!W103)</f>
        <v xml:space="preserve">  </v>
      </c>
      <c r="F284">
        <f>'Lisa 19'!AH103</f>
        <v>0</v>
      </c>
      <c r="J284">
        <v>2</v>
      </c>
      <c r="P284" s="11"/>
    </row>
    <row r="285" spans="1:68" x14ac:dyDescent="0.35">
      <c r="A285" s="12"/>
      <c r="B285" s="11"/>
      <c r="H285" s="12"/>
      <c r="J285" s="11"/>
      <c r="P285" s="11"/>
    </row>
    <row r="286" spans="1:68" x14ac:dyDescent="0.35">
      <c r="A286" s="12">
        <f>A283+1</f>
        <v>92</v>
      </c>
      <c r="B286" s="11">
        <f>'Lisa 19'!$AE$3</f>
        <v>0</v>
      </c>
      <c r="C286">
        <f>'Lisa 19'!AH104</f>
        <v>0</v>
      </c>
      <c r="E286" t="str">
        <f>CONCATENATE("SKK taotlus,"," ",'Lisa 19'!$G$4,)</f>
        <v xml:space="preserve">SKK taotlus, </v>
      </c>
      <c r="G286">
        <v>14</v>
      </c>
      <c r="H286" s="12">
        <f>'Lisa 19'!G104</f>
        <v>0</v>
      </c>
      <c r="I286" s="13">
        <f>'Lisa 19'!B104</f>
        <v>0</v>
      </c>
      <c r="J286" s="11">
        <f t="shared" si="4"/>
        <v>14</v>
      </c>
      <c r="M286" s="14">
        <f>'Lisa 19'!J104</f>
        <v>0</v>
      </c>
      <c r="N286" t="s">
        <v>42</v>
      </c>
      <c r="P286" s="11">
        <f t="shared" si="5"/>
        <v>0</v>
      </c>
      <c r="Q286">
        <v>1</v>
      </c>
      <c r="S286" s="12">
        <v>20209010</v>
      </c>
      <c r="W286" t="s">
        <v>43</v>
      </c>
      <c r="Y286">
        <v>0</v>
      </c>
      <c r="AB286">
        <v>0</v>
      </c>
      <c r="AD286" t="str">
        <f>CONCATENATE('Lisa 19'!$C$8,",TP800699")</f>
        <v>,TP800699</v>
      </c>
      <c r="AE286">
        <v>0</v>
      </c>
      <c r="AF286" s="13" t="str">
        <f>IF(VALUE(RIGHT(LEFT('Lisa 19'!J104,6),2))=42,"742",IF(VALUE(RIGHT(LEFT('Lisa 19'!J104,6),2))=10,"401",IF(VALUE(RIGHT(LEFT('Lisa 19'!J104,6),2))=22,"767",IF(VALUE(RIGHT(LEFT('Lisa 19'!J104,6),2))=33,"720",IF(VALUE(RIGHT(LEFT('Lisa 19'!J104,6),2))=17,"801",IF(VALUE(RIGHT(LEFT('Lisa 19'!J104,6),2))=96,"696",IF(VALUE(RIGHT(LEFT('Lisa 19'!J104,6),2))=77,"689","SISESTA PANGA KOOD!")))))))</f>
        <v>SISESTA PANGA KOOD!</v>
      </c>
      <c r="AH286">
        <v>0</v>
      </c>
      <c r="AJ286">
        <v>0</v>
      </c>
      <c r="AN286">
        <v>1</v>
      </c>
      <c r="AO286">
        <v>15.646599999999999</v>
      </c>
      <c r="AQ286">
        <v>0</v>
      </c>
      <c r="AR286">
        <v>0</v>
      </c>
      <c r="AU286">
        <v>0</v>
      </c>
      <c r="AX286">
        <f>'Lisa 19'!$C$8</f>
        <v>0</v>
      </c>
      <c r="BE286">
        <v>0</v>
      </c>
      <c r="BP286">
        <f>'Lisa 19'!$V$3</f>
        <v>0</v>
      </c>
    </row>
    <row r="287" spans="1:68" x14ac:dyDescent="0.35">
      <c r="A287" s="12">
        <v>1</v>
      </c>
      <c r="B287">
        <v>0</v>
      </c>
      <c r="C287">
        <v>55404010</v>
      </c>
      <c r="D287" t="str">
        <f>CONCATENATE('Lisa 19'!$A$8,",",'Lisa 19'!$C$8,",",'Lisa 19'!$G$8,",",'Lisa 19'!$J$8,",",'Lisa 19'!$M$8,",",'Lisa 19'!$S$8)</f>
        <v>,,,,,</v>
      </c>
      <c r="E287" t="str">
        <f>CONCATENATE('Lisa 19'!U104," ",'Lisa 19'!Q104," ",'Lisa 19'!W104)</f>
        <v xml:space="preserve">  </v>
      </c>
      <c r="F287">
        <f>'Lisa 19'!AH104</f>
        <v>0</v>
      </c>
      <c r="J287">
        <v>2</v>
      </c>
      <c r="P287" s="11"/>
    </row>
    <row r="288" spans="1:68" x14ac:dyDescent="0.35">
      <c r="A288" s="12"/>
      <c r="B288" s="11"/>
      <c r="H288" s="12"/>
      <c r="J288" s="11"/>
      <c r="P288" s="11"/>
    </row>
    <row r="289" spans="1:68" x14ac:dyDescent="0.35">
      <c r="A289" s="12">
        <f>A286+1</f>
        <v>93</v>
      </c>
      <c r="B289" s="11">
        <f>'Lisa 19'!$AE$3</f>
        <v>0</v>
      </c>
      <c r="C289">
        <f>'Lisa 19'!AH105</f>
        <v>0</v>
      </c>
      <c r="E289" t="str">
        <f>CONCATENATE("SKK taotlus,"," ",'Lisa 19'!$G$4,)</f>
        <v xml:space="preserve">SKK taotlus, </v>
      </c>
      <c r="G289">
        <v>14</v>
      </c>
      <c r="H289" s="12">
        <f>'Lisa 19'!G105</f>
        <v>0</v>
      </c>
      <c r="I289" s="13">
        <f>'Lisa 19'!B105</f>
        <v>0</v>
      </c>
      <c r="J289" s="11">
        <f t="shared" si="4"/>
        <v>14</v>
      </c>
      <c r="M289" s="14">
        <f>'Lisa 19'!J105</f>
        <v>0</v>
      </c>
      <c r="N289" t="s">
        <v>42</v>
      </c>
      <c r="P289" s="11">
        <f t="shared" si="5"/>
        <v>0</v>
      </c>
      <c r="Q289">
        <v>1</v>
      </c>
      <c r="S289" s="12">
        <v>20209010</v>
      </c>
      <c r="W289" t="s">
        <v>43</v>
      </c>
      <c r="Y289">
        <v>0</v>
      </c>
      <c r="AB289">
        <v>0</v>
      </c>
      <c r="AD289" t="str">
        <f>CONCATENATE('Lisa 19'!$C$8,",TP800699")</f>
        <v>,TP800699</v>
      </c>
      <c r="AE289">
        <v>0</v>
      </c>
      <c r="AF289" s="13" t="str">
        <f>IF(VALUE(RIGHT(LEFT('Lisa 19'!J105,6),2))=42,"742",IF(VALUE(RIGHT(LEFT('Lisa 19'!J105,6),2))=10,"401",IF(VALUE(RIGHT(LEFT('Lisa 19'!J105,6),2))=22,"767",IF(VALUE(RIGHT(LEFT('Lisa 19'!J105,6),2))=33,"720",IF(VALUE(RIGHT(LEFT('Lisa 19'!J105,6),2))=17,"801",IF(VALUE(RIGHT(LEFT('Lisa 19'!J105,6),2))=96,"696",IF(VALUE(RIGHT(LEFT('Lisa 19'!J105,6),2))=77,"689","SISESTA PANGA KOOD!")))))))</f>
        <v>SISESTA PANGA KOOD!</v>
      </c>
      <c r="AH289">
        <v>0</v>
      </c>
      <c r="AJ289">
        <v>0</v>
      </c>
      <c r="AN289">
        <v>1</v>
      </c>
      <c r="AO289">
        <v>15.646599999999999</v>
      </c>
      <c r="AQ289">
        <v>0</v>
      </c>
      <c r="AR289">
        <v>0</v>
      </c>
      <c r="AU289">
        <v>0</v>
      </c>
      <c r="AX289">
        <f>'Lisa 19'!$C$8</f>
        <v>0</v>
      </c>
      <c r="BE289">
        <v>0</v>
      </c>
      <c r="BP289">
        <f>'Lisa 19'!$V$3</f>
        <v>0</v>
      </c>
    </row>
    <row r="290" spans="1:68" x14ac:dyDescent="0.35">
      <c r="A290" s="12">
        <v>1</v>
      </c>
      <c r="B290">
        <v>0</v>
      </c>
      <c r="C290">
        <v>55404010</v>
      </c>
      <c r="D290" t="str">
        <f>CONCATENATE('Lisa 19'!$A$8,",",'Lisa 19'!$C$8,",",'Lisa 19'!$G$8,",",'Lisa 19'!$J$8,",",'Lisa 19'!$M$8,",",'Lisa 19'!$S$8)</f>
        <v>,,,,,</v>
      </c>
      <c r="E290" t="str">
        <f>CONCATENATE('Lisa 19'!U105," ",'Lisa 19'!Q105," ",'Lisa 19'!W105)</f>
        <v xml:space="preserve">  </v>
      </c>
      <c r="F290">
        <f>'Lisa 19'!AH105</f>
        <v>0</v>
      </c>
      <c r="J290">
        <v>2</v>
      </c>
      <c r="P290" s="11"/>
    </row>
    <row r="291" spans="1:68" x14ac:dyDescent="0.35">
      <c r="A291" s="12"/>
      <c r="B291" s="11"/>
      <c r="H291" s="12"/>
      <c r="J291" s="11"/>
      <c r="P291" s="11"/>
    </row>
    <row r="292" spans="1:68" x14ac:dyDescent="0.35">
      <c r="A292" s="12">
        <f>A289+1</f>
        <v>94</v>
      </c>
      <c r="B292" s="11">
        <f>'Lisa 19'!$AE$3</f>
        <v>0</v>
      </c>
      <c r="C292">
        <f>'Lisa 19'!AH106</f>
        <v>0</v>
      </c>
      <c r="E292" t="str">
        <f>CONCATENATE("SKK taotlus,"," ",'Lisa 19'!$G$4,)</f>
        <v xml:space="preserve">SKK taotlus, </v>
      </c>
      <c r="G292">
        <v>14</v>
      </c>
      <c r="H292" s="12">
        <f>'Lisa 19'!G106</f>
        <v>0</v>
      </c>
      <c r="I292" s="13">
        <f>'Lisa 19'!B106</f>
        <v>0</v>
      </c>
      <c r="J292" s="11">
        <f t="shared" si="4"/>
        <v>14</v>
      </c>
      <c r="M292" s="14">
        <f>'Lisa 19'!J106</f>
        <v>0</v>
      </c>
      <c r="N292" t="s">
        <v>42</v>
      </c>
      <c r="P292" s="11">
        <f t="shared" si="5"/>
        <v>0</v>
      </c>
      <c r="Q292">
        <v>1</v>
      </c>
      <c r="S292" s="12">
        <v>20209010</v>
      </c>
      <c r="W292" t="s">
        <v>43</v>
      </c>
      <c r="Y292">
        <v>0</v>
      </c>
      <c r="AB292">
        <v>0</v>
      </c>
      <c r="AD292" t="str">
        <f>CONCATENATE('Lisa 19'!$C$8,",TP800699")</f>
        <v>,TP800699</v>
      </c>
      <c r="AE292">
        <v>0</v>
      </c>
      <c r="AF292" s="13" t="str">
        <f>IF(VALUE(RIGHT(LEFT('Lisa 19'!J106,6),2))=42,"742",IF(VALUE(RIGHT(LEFT('Lisa 19'!J106,6),2))=10,"401",IF(VALUE(RIGHT(LEFT('Lisa 19'!J106,6),2))=22,"767",IF(VALUE(RIGHT(LEFT('Lisa 19'!J106,6),2))=33,"720",IF(VALUE(RIGHT(LEFT('Lisa 19'!J106,6),2))=17,"801",IF(VALUE(RIGHT(LEFT('Lisa 19'!J106,6),2))=96,"696",IF(VALUE(RIGHT(LEFT('Lisa 19'!J106,6),2))=77,"689","SISESTA PANGA KOOD!")))))))</f>
        <v>SISESTA PANGA KOOD!</v>
      </c>
      <c r="AH292">
        <v>0</v>
      </c>
      <c r="AJ292">
        <v>0</v>
      </c>
      <c r="AN292">
        <v>1</v>
      </c>
      <c r="AO292">
        <v>15.646599999999999</v>
      </c>
      <c r="AQ292">
        <v>0</v>
      </c>
      <c r="AR292">
        <v>0</v>
      </c>
      <c r="AU292">
        <v>0</v>
      </c>
      <c r="AX292">
        <f>'Lisa 19'!$C$8</f>
        <v>0</v>
      </c>
      <c r="BE292">
        <v>0</v>
      </c>
      <c r="BP292">
        <f>'Lisa 19'!$V$3</f>
        <v>0</v>
      </c>
    </row>
    <row r="293" spans="1:68" x14ac:dyDescent="0.35">
      <c r="A293" s="12">
        <v>1</v>
      </c>
      <c r="B293">
        <v>0</v>
      </c>
      <c r="C293">
        <v>55404010</v>
      </c>
      <c r="D293" t="str">
        <f>CONCATENATE('Lisa 19'!$A$8,",",'Lisa 19'!$C$8,",",'Lisa 19'!$G$8,",",'Lisa 19'!$J$8,",",'Lisa 19'!$M$8,",",'Lisa 19'!$S$8)</f>
        <v>,,,,,</v>
      </c>
      <c r="E293" t="str">
        <f>CONCATENATE('Lisa 19'!U106," ",'Lisa 19'!Q106," ",'Lisa 19'!W106)</f>
        <v xml:space="preserve">  </v>
      </c>
      <c r="F293">
        <f>'Lisa 19'!AH106</f>
        <v>0</v>
      </c>
      <c r="J293">
        <v>2</v>
      </c>
      <c r="P293" s="11"/>
    </row>
    <row r="294" spans="1:68" x14ac:dyDescent="0.35">
      <c r="A294" s="12"/>
      <c r="B294" s="11"/>
      <c r="H294" s="12"/>
      <c r="J294" s="11"/>
      <c r="P294" s="11"/>
    </row>
    <row r="295" spans="1:68" x14ac:dyDescent="0.35">
      <c r="A295" s="12">
        <f>A292+1</f>
        <v>95</v>
      </c>
      <c r="B295" s="11">
        <f>'Lisa 19'!$AE$3</f>
        <v>0</v>
      </c>
      <c r="C295">
        <f>'Lisa 19'!AH107</f>
        <v>0</v>
      </c>
      <c r="E295" t="str">
        <f>CONCATENATE("SKK taotlus,"," ",'Lisa 19'!$G$4,)</f>
        <v xml:space="preserve">SKK taotlus, </v>
      </c>
      <c r="G295">
        <v>14</v>
      </c>
      <c r="H295" s="12">
        <f>'Lisa 19'!G107</f>
        <v>0</v>
      </c>
      <c r="I295" s="13">
        <f>'Lisa 19'!B107</f>
        <v>0</v>
      </c>
      <c r="J295" s="11">
        <f t="shared" si="4"/>
        <v>14</v>
      </c>
      <c r="M295" s="14">
        <f>'Lisa 19'!J107</f>
        <v>0</v>
      </c>
      <c r="N295" t="s">
        <v>42</v>
      </c>
      <c r="P295" s="11">
        <f t="shared" si="5"/>
        <v>0</v>
      </c>
      <c r="Q295">
        <v>1</v>
      </c>
      <c r="S295" s="12">
        <v>20209010</v>
      </c>
      <c r="W295" t="s">
        <v>43</v>
      </c>
      <c r="Y295">
        <v>0</v>
      </c>
      <c r="AB295">
        <v>0</v>
      </c>
      <c r="AD295" t="str">
        <f>CONCATENATE('Lisa 19'!$C$8,",TP800699")</f>
        <v>,TP800699</v>
      </c>
      <c r="AE295">
        <v>0</v>
      </c>
      <c r="AF295" s="13" t="str">
        <f>IF(VALUE(RIGHT(LEFT('Lisa 19'!J107,6),2))=42,"742",IF(VALUE(RIGHT(LEFT('Lisa 19'!J107,6),2))=10,"401",IF(VALUE(RIGHT(LEFT('Lisa 19'!J107,6),2))=22,"767",IF(VALUE(RIGHT(LEFT('Lisa 19'!J107,6),2))=33,"720",IF(VALUE(RIGHT(LEFT('Lisa 19'!J107,6),2))=17,"801",IF(VALUE(RIGHT(LEFT('Lisa 19'!J107,6),2))=96,"696",IF(VALUE(RIGHT(LEFT('Lisa 19'!J107,6),2))=77,"689","SISESTA PANGA KOOD!")))))))</f>
        <v>SISESTA PANGA KOOD!</v>
      </c>
      <c r="AH295">
        <v>0</v>
      </c>
      <c r="AJ295">
        <v>0</v>
      </c>
      <c r="AN295">
        <v>1</v>
      </c>
      <c r="AO295">
        <v>15.646599999999999</v>
      </c>
      <c r="AQ295">
        <v>0</v>
      </c>
      <c r="AR295">
        <v>0</v>
      </c>
      <c r="AU295">
        <v>0</v>
      </c>
      <c r="AX295">
        <f>'Lisa 19'!$C$8</f>
        <v>0</v>
      </c>
      <c r="BE295">
        <v>0</v>
      </c>
      <c r="BP295">
        <f>'Lisa 19'!$V$3</f>
        <v>0</v>
      </c>
    </row>
    <row r="296" spans="1:68" x14ac:dyDescent="0.35">
      <c r="A296" s="12">
        <v>1</v>
      </c>
      <c r="B296">
        <v>0</v>
      </c>
      <c r="C296">
        <v>55404010</v>
      </c>
      <c r="D296" t="str">
        <f>CONCATENATE('Lisa 19'!$A$8,",",'Lisa 19'!$C$8,",",'Lisa 19'!$G$8,",",'Lisa 19'!$J$8,",",'Lisa 19'!$M$8,",",'Lisa 19'!$S$8)</f>
        <v>,,,,,</v>
      </c>
      <c r="E296" t="str">
        <f>CONCATENATE('Lisa 19'!U107," ",'Lisa 19'!Q107," ",'Lisa 19'!W107)</f>
        <v xml:space="preserve">  </v>
      </c>
      <c r="F296">
        <f>'Lisa 19'!AH107</f>
        <v>0</v>
      </c>
      <c r="J296">
        <v>2</v>
      </c>
      <c r="P296" s="11"/>
    </row>
    <row r="297" spans="1:68" x14ac:dyDescent="0.35">
      <c r="A297" s="12"/>
      <c r="B297" s="11"/>
      <c r="H297" s="12"/>
      <c r="J297" s="11"/>
      <c r="P297" s="11"/>
    </row>
    <row r="298" spans="1:68" x14ac:dyDescent="0.35">
      <c r="A298" s="12">
        <f>A295+1</f>
        <v>96</v>
      </c>
      <c r="B298" s="11">
        <f>'Lisa 19'!$AE$3</f>
        <v>0</v>
      </c>
      <c r="C298">
        <f>'Lisa 19'!AH108</f>
        <v>0</v>
      </c>
      <c r="E298" t="str">
        <f>CONCATENATE("SKK taotlus,"," ",'Lisa 19'!$G$4,)</f>
        <v xml:space="preserve">SKK taotlus, </v>
      </c>
      <c r="G298">
        <v>14</v>
      </c>
      <c r="H298" s="12">
        <f>'Lisa 19'!G108</f>
        <v>0</v>
      </c>
      <c r="I298" s="13">
        <f>'Lisa 19'!B108</f>
        <v>0</v>
      </c>
      <c r="J298" s="11">
        <f t="shared" si="4"/>
        <v>14</v>
      </c>
      <c r="M298" s="14">
        <f>'Lisa 19'!J108</f>
        <v>0</v>
      </c>
      <c r="N298" t="s">
        <v>42</v>
      </c>
      <c r="P298" s="11">
        <f t="shared" si="5"/>
        <v>0</v>
      </c>
      <c r="Q298">
        <v>1</v>
      </c>
      <c r="S298" s="12">
        <v>20209010</v>
      </c>
      <c r="W298" t="s">
        <v>43</v>
      </c>
      <c r="Y298">
        <v>0</v>
      </c>
      <c r="AB298">
        <v>0</v>
      </c>
      <c r="AD298" t="str">
        <f>CONCATENATE('Lisa 19'!$C$8,",TP800699")</f>
        <v>,TP800699</v>
      </c>
      <c r="AE298">
        <v>0</v>
      </c>
      <c r="AF298" s="13" t="str">
        <f>IF(VALUE(RIGHT(LEFT('Lisa 19'!J108,6),2))=42,"742",IF(VALUE(RIGHT(LEFT('Lisa 19'!J108,6),2))=10,"401",IF(VALUE(RIGHT(LEFT('Lisa 19'!J108,6),2))=22,"767",IF(VALUE(RIGHT(LEFT('Lisa 19'!J108,6),2))=33,"720",IF(VALUE(RIGHT(LEFT('Lisa 19'!J108,6),2))=17,"801",IF(VALUE(RIGHT(LEFT('Lisa 19'!J108,6),2))=96,"696",IF(VALUE(RIGHT(LEFT('Lisa 19'!J108,6),2))=77,"689","SISESTA PANGA KOOD!")))))))</f>
        <v>SISESTA PANGA KOOD!</v>
      </c>
      <c r="AH298">
        <v>0</v>
      </c>
      <c r="AJ298">
        <v>0</v>
      </c>
      <c r="AN298">
        <v>1</v>
      </c>
      <c r="AO298">
        <v>15.646599999999999</v>
      </c>
      <c r="AQ298">
        <v>0</v>
      </c>
      <c r="AR298">
        <v>0</v>
      </c>
      <c r="AU298">
        <v>0</v>
      </c>
      <c r="AX298">
        <f>'Lisa 19'!$C$8</f>
        <v>0</v>
      </c>
      <c r="BE298">
        <v>0</v>
      </c>
      <c r="BP298">
        <f>'Lisa 19'!$V$3</f>
        <v>0</v>
      </c>
    </row>
    <row r="299" spans="1:68" x14ac:dyDescent="0.35">
      <c r="A299" s="12">
        <v>1</v>
      </c>
      <c r="B299">
        <v>0</v>
      </c>
      <c r="C299">
        <v>55404010</v>
      </c>
      <c r="D299" t="str">
        <f>CONCATENATE('Lisa 19'!$A$8,",",'Lisa 19'!$C$8,",",'Lisa 19'!$G$8,",",'Lisa 19'!$J$8,",",'Lisa 19'!$M$8,",",'Lisa 19'!$S$8)</f>
        <v>,,,,,</v>
      </c>
      <c r="E299" t="str">
        <f>CONCATENATE('Lisa 19'!U108," ",'Lisa 19'!Q108," ",'Lisa 19'!W108)</f>
        <v xml:space="preserve">  </v>
      </c>
      <c r="F299">
        <f>'Lisa 19'!AH108</f>
        <v>0</v>
      </c>
      <c r="J299">
        <v>2</v>
      </c>
      <c r="P299" s="11"/>
    </row>
    <row r="300" spans="1:68" x14ac:dyDescent="0.35">
      <c r="A300" s="12"/>
      <c r="B300" s="11"/>
      <c r="H300" s="12"/>
      <c r="J300" s="11"/>
      <c r="P300" s="11"/>
    </row>
    <row r="301" spans="1:68" x14ac:dyDescent="0.35">
      <c r="A301" s="12">
        <f>A298+1</f>
        <v>97</v>
      </c>
      <c r="B301" s="11">
        <f>'Lisa 19'!$AE$3</f>
        <v>0</v>
      </c>
      <c r="C301">
        <f>'Lisa 19'!AH109</f>
        <v>0</v>
      </c>
      <c r="E301" t="str">
        <f>CONCATENATE("SKK taotlus,"," ",'Lisa 19'!$G$4,)</f>
        <v xml:space="preserve">SKK taotlus, </v>
      </c>
      <c r="G301">
        <v>14</v>
      </c>
      <c r="H301" s="12">
        <f>'Lisa 19'!G109</f>
        <v>0</v>
      </c>
      <c r="I301" s="13">
        <f>'Lisa 19'!B109</f>
        <v>0</v>
      </c>
      <c r="J301" s="11">
        <f t="shared" si="4"/>
        <v>14</v>
      </c>
      <c r="M301" s="14">
        <f>'Lisa 19'!J109</f>
        <v>0</v>
      </c>
      <c r="N301" t="s">
        <v>42</v>
      </c>
      <c r="P301" s="11">
        <f t="shared" si="5"/>
        <v>0</v>
      </c>
      <c r="Q301">
        <v>1</v>
      </c>
      <c r="S301" s="12">
        <v>20209010</v>
      </c>
      <c r="W301" t="s">
        <v>43</v>
      </c>
      <c r="Y301">
        <v>0</v>
      </c>
      <c r="AB301">
        <v>0</v>
      </c>
      <c r="AD301" t="str">
        <f>CONCATENATE('Lisa 19'!$C$8,",TP800699")</f>
        <v>,TP800699</v>
      </c>
      <c r="AE301">
        <v>0</v>
      </c>
      <c r="AF301" s="13" t="str">
        <f>IF(VALUE(RIGHT(LEFT('Lisa 19'!J109,6),2))=42,"742",IF(VALUE(RIGHT(LEFT('Lisa 19'!J109,6),2))=10,"401",IF(VALUE(RIGHT(LEFT('Lisa 19'!J109,6),2))=22,"767",IF(VALUE(RIGHT(LEFT('Lisa 19'!J109,6),2))=33,"720",IF(VALUE(RIGHT(LEFT('Lisa 19'!J109,6),2))=17,"801",IF(VALUE(RIGHT(LEFT('Lisa 19'!J109,6),2))=96,"696",IF(VALUE(RIGHT(LEFT('Lisa 19'!J109,6),2))=77,"689","SISESTA PANGA KOOD!")))))))</f>
        <v>SISESTA PANGA KOOD!</v>
      </c>
      <c r="AH301">
        <v>0</v>
      </c>
      <c r="AJ301">
        <v>0</v>
      </c>
      <c r="AN301">
        <v>1</v>
      </c>
      <c r="AO301">
        <v>15.646599999999999</v>
      </c>
      <c r="AQ301">
        <v>0</v>
      </c>
      <c r="AR301">
        <v>0</v>
      </c>
      <c r="AU301">
        <v>0</v>
      </c>
      <c r="AX301">
        <f>'Lisa 19'!$C$8</f>
        <v>0</v>
      </c>
      <c r="BE301">
        <v>0</v>
      </c>
      <c r="BP301">
        <f>'Lisa 19'!$V$3</f>
        <v>0</v>
      </c>
    </row>
    <row r="302" spans="1:68" x14ac:dyDescent="0.35">
      <c r="A302" s="12">
        <v>1</v>
      </c>
      <c r="B302">
        <v>0</v>
      </c>
      <c r="C302">
        <v>55404010</v>
      </c>
      <c r="D302" t="str">
        <f>CONCATENATE('Lisa 19'!$A$8,",",'Lisa 19'!$C$8,",",'Lisa 19'!$G$8,",",'Lisa 19'!$J$8,",",'Lisa 19'!$M$8,",",'Lisa 19'!$S$8)</f>
        <v>,,,,,</v>
      </c>
      <c r="E302" t="str">
        <f>CONCATENATE('Lisa 19'!U109," ",'Lisa 19'!Q109," ",'Lisa 19'!W109)</f>
        <v xml:space="preserve">  </v>
      </c>
      <c r="F302">
        <f>'Lisa 19'!AH109</f>
        <v>0</v>
      </c>
      <c r="J302">
        <v>2</v>
      </c>
      <c r="P302" s="11"/>
    </row>
    <row r="303" spans="1:68" x14ac:dyDescent="0.35">
      <c r="A303" s="12"/>
      <c r="B303" s="11"/>
      <c r="H303" s="12"/>
      <c r="J303" s="11"/>
      <c r="P303" s="11"/>
    </row>
    <row r="304" spans="1:68" x14ac:dyDescent="0.35">
      <c r="A304" s="12">
        <f>A301+1</f>
        <v>98</v>
      </c>
      <c r="B304" s="11">
        <f>'Lisa 19'!$AE$3</f>
        <v>0</v>
      </c>
      <c r="C304">
        <f>'Lisa 19'!AH110</f>
        <v>0</v>
      </c>
      <c r="E304" t="str">
        <f>CONCATENATE("SKK taotlus,"," ",'Lisa 19'!$G$4,)</f>
        <v xml:space="preserve">SKK taotlus, </v>
      </c>
      <c r="G304">
        <v>14</v>
      </c>
      <c r="H304" s="12">
        <f>'Lisa 19'!G110</f>
        <v>0</v>
      </c>
      <c r="I304" s="13">
        <f>'Lisa 19'!B110</f>
        <v>0</v>
      </c>
      <c r="J304" s="11">
        <f t="shared" si="4"/>
        <v>14</v>
      </c>
      <c r="M304" s="14">
        <f>'Lisa 19'!J110</f>
        <v>0</v>
      </c>
      <c r="N304" t="s">
        <v>42</v>
      </c>
      <c r="P304" s="11">
        <f t="shared" si="5"/>
        <v>0</v>
      </c>
      <c r="Q304">
        <v>1</v>
      </c>
      <c r="S304" s="12">
        <v>20209010</v>
      </c>
      <c r="W304" t="s">
        <v>43</v>
      </c>
      <c r="Y304">
        <v>0</v>
      </c>
      <c r="AB304">
        <v>0</v>
      </c>
      <c r="AD304" t="str">
        <f>CONCATENATE('Lisa 19'!$C$8,",TP800699")</f>
        <v>,TP800699</v>
      </c>
      <c r="AE304">
        <v>0</v>
      </c>
      <c r="AF304" s="13" t="str">
        <f>IF(VALUE(RIGHT(LEFT('Lisa 19'!J110,6),2))=42,"742",IF(VALUE(RIGHT(LEFT('Lisa 19'!J110,6),2))=10,"401",IF(VALUE(RIGHT(LEFT('Lisa 19'!J110,6),2))=22,"767",IF(VALUE(RIGHT(LEFT('Lisa 19'!J110,6),2))=33,"720",IF(VALUE(RIGHT(LEFT('Lisa 19'!J110,6),2))=17,"801",IF(VALUE(RIGHT(LEFT('Lisa 19'!J110,6),2))=96,"696",IF(VALUE(RIGHT(LEFT('Lisa 19'!J110,6),2))=77,"689","SISESTA PANGA KOOD!")))))))</f>
        <v>SISESTA PANGA KOOD!</v>
      </c>
      <c r="AH304">
        <v>0</v>
      </c>
      <c r="AJ304">
        <v>0</v>
      </c>
      <c r="AN304">
        <v>1</v>
      </c>
      <c r="AO304">
        <v>15.646599999999999</v>
      </c>
      <c r="AQ304">
        <v>0</v>
      </c>
      <c r="AR304">
        <v>0</v>
      </c>
      <c r="AU304">
        <v>0</v>
      </c>
      <c r="AX304">
        <f>'Lisa 19'!$C$8</f>
        <v>0</v>
      </c>
      <c r="BE304">
        <v>0</v>
      </c>
      <c r="BP304">
        <f>'Lisa 19'!$V$3</f>
        <v>0</v>
      </c>
    </row>
    <row r="305" spans="1:68" x14ac:dyDescent="0.35">
      <c r="A305" s="12">
        <v>1</v>
      </c>
      <c r="B305">
        <v>0</v>
      </c>
      <c r="C305">
        <v>55404010</v>
      </c>
      <c r="D305" t="str">
        <f>CONCATENATE('Lisa 19'!$A$8,",",'Lisa 19'!$C$8,",",'Lisa 19'!$G$8,",",'Lisa 19'!$J$8,",",'Lisa 19'!$M$8,",",'Lisa 19'!$S$8)</f>
        <v>,,,,,</v>
      </c>
      <c r="E305" t="str">
        <f>CONCATENATE('Lisa 19'!U110," ",'Lisa 19'!Q110," ",'Lisa 19'!W110)</f>
        <v xml:space="preserve">  </v>
      </c>
      <c r="F305">
        <f>'Lisa 19'!AH110</f>
        <v>0</v>
      </c>
      <c r="J305">
        <v>2</v>
      </c>
      <c r="P305" s="11"/>
    </row>
    <row r="306" spans="1:68" x14ac:dyDescent="0.35">
      <c r="A306" s="12"/>
      <c r="B306" s="11"/>
      <c r="H306" s="12"/>
      <c r="J306" s="11"/>
      <c r="P306" s="11"/>
    </row>
    <row r="307" spans="1:68" x14ac:dyDescent="0.35">
      <c r="A307" s="12">
        <f>A304+1</f>
        <v>99</v>
      </c>
      <c r="B307" s="11">
        <f>'Lisa 19'!$AE$3</f>
        <v>0</v>
      </c>
      <c r="C307">
        <f>'Lisa 19'!AH111</f>
        <v>0</v>
      </c>
      <c r="E307" t="str">
        <f>CONCATENATE("SKK taotlus,"," ",'Lisa 19'!$G$4,)</f>
        <v xml:space="preserve">SKK taotlus, </v>
      </c>
      <c r="G307">
        <v>14</v>
      </c>
      <c r="H307" s="12">
        <f>'Lisa 19'!G111</f>
        <v>0</v>
      </c>
      <c r="I307" s="13">
        <f>'Lisa 19'!B111</f>
        <v>0</v>
      </c>
      <c r="J307" s="11">
        <f t="shared" si="4"/>
        <v>14</v>
      </c>
      <c r="M307" s="14">
        <f>'Lisa 19'!J111</f>
        <v>0</v>
      </c>
      <c r="N307" t="s">
        <v>42</v>
      </c>
      <c r="P307" s="11">
        <f t="shared" si="5"/>
        <v>0</v>
      </c>
      <c r="Q307">
        <v>1</v>
      </c>
      <c r="S307" s="12">
        <v>20209010</v>
      </c>
      <c r="W307" t="s">
        <v>43</v>
      </c>
      <c r="Y307">
        <v>0</v>
      </c>
      <c r="AB307">
        <v>0</v>
      </c>
      <c r="AD307" t="str">
        <f>CONCATENATE('Lisa 19'!$C$8,",TP800699")</f>
        <v>,TP800699</v>
      </c>
      <c r="AE307">
        <v>0</v>
      </c>
      <c r="AF307" s="13" t="str">
        <f>IF(VALUE(RIGHT(LEFT('Lisa 19'!J111,6),2))=42,"742",IF(VALUE(RIGHT(LEFT('Lisa 19'!J111,6),2))=10,"401",IF(VALUE(RIGHT(LEFT('Lisa 19'!J111,6),2))=22,"767",IF(VALUE(RIGHT(LEFT('Lisa 19'!J111,6),2))=33,"720",IF(VALUE(RIGHT(LEFT('Lisa 19'!J111,6),2))=17,"801",IF(VALUE(RIGHT(LEFT('Lisa 19'!J111,6),2))=96,"696",IF(VALUE(RIGHT(LEFT('Lisa 19'!J111,6),2))=77,"689","SISESTA PANGA KOOD!")))))))</f>
        <v>SISESTA PANGA KOOD!</v>
      </c>
      <c r="AH307">
        <v>0</v>
      </c>
      <c r="AJ307">
        <v>0</v>
      </c>
      <c r="AN307">
        <v>1</v>
      </c>
      <c r="AO307">
        <v>15.646599999999999</v>
      </c>
      <c r="AQ307">
        <v>0</v>
      </c>
      <c r="AR307">
        <v>0</v>
      </c>
      <c r="AU307">
        <v>0</v>
      </c>
      <c r="AX307">
        <f>'Lisa 19'!$C$8</f>
        <v>0</v>
      </c>
      <c r="BE307">
        <v>0</v>
      </c>
      <c r="BP307">
        <f>'Lisa 19'!$V$3</f>
        <v>0</v>
      </c>
    </row>
    <row r="308" spans="1:68" x14ac:dyDescent="0.35">
      <c r="A308" s="12">
        <v>1</v>
      </c>
      <c r="B308">
        <v>0</v>
      </c>
      <c r="C308">
        <v>55404010</v>
      </c>
      <c r="D308" t="str">
        <f>CONCATENATE('Lisa 19'!$A$8,",",'Lisa 19'!$C$8,",",'Lisa 19'!$G$8,",",'Lisa 19'!$J$8,",",'Lisa 19'!$M$8,",",'Lisa 19'!$S$8)</f>
        <v>,,,,,</v>
      </c>
      <c r="E308" t="str">
        <f>CONCATENATE('Lisa 19'!U111," ",'Lisa 19'!Q111," ",'Lisa 19'!W111)</f>
        <v xml:space="preserve">  </v>
      </c>
      <c r="F308">
        <f>'Lisa 19'!AH111</f>
        <v>0</v>
      </c>
      <c r="J308">
        <v>2</v>
      </c>
      <c r="P308" s="11"/>
    </row>
    <row r="309" spans="1:68" x14ac:dyDescent="0.35">
      <c r="A309" s="12"/>
      <c r="B309" s="11"/>
      <c r="H309" s="12"/>
      <c r="J309" s="11"/>
      <c r="P309" s="11"/>
    </row>
    <row r="310" spans="1:68" x14ac:dyDescent="0.35">
      <c r="A310" s="12">
        <f>A307+1</f>
        <v>100</v>
      </c>
      <c r="B310" s="11">
        <f>'Lisa 19'!$AE$3</f>
        <v>0</v>
      </c>
      <c r="C310">
        <f>'Lisa 19'!AH112</f>
        <v>0</v>
      </c>
      <c r="E310" t="str">
        <f>CONCATENATE("SKK taotlus,"," ",'Lisa 19'!$G$4,)</f>
        <v xml:space="preserve">SKK taotlus, </v>
      </c>
      <c r="G310">
        <v>14</v>
      </c>
      <c r="H310" s="12">
        <f>'Lisa 19'!G112</f>
        <v>0</v>
      </c>
      <c r="I310" s="13">
        <f>'Lisa 19'!B112</f>
        <v>0</v>
      </c>
      <c r="J310" s="11">
        <f t="shared" si="4"/>
        <v>14</v>
      </c>
      <c r="M310" s="14">
        <f>'Lisa 19'!J112</f>
        <v>0</v>
      </c>
      <c r="N310" t="s">
        <v>42</v>
      </c>
      <c r="P310" s="11">
        <f t="shared" si="5"/>
        <v>0</v>
      </c>
      <c r="Q310">
        <v>1</v>
      </c>
      <c r="S310" s="12">
        <v>20209010</v>
      </c>
      <c r="W310" t="s">
        <v>43</v>
      </c>
      <c r="Y310">
        <v>0</v>
      </c>
      <c r="AB310">
        <v>0</v>
      </c>
      <c r="AD310" t="str">
        <f>CONCATENATE('Lisa 19'!$C$8,",TP800699")</f>
        <v>,TP800699</v>
      </c>
      <c r="AE310">
        <v>0</v>
      </c>
      <c r="AF310" s="13" t="str">
        <f>IF(VALUE(RIGHT(LEFT('Lisa 19'!J112,6),2))=42,"742",IF(VALUE(RIGHT(LEFT('Lisa 19'!J112,6),2))=10,"401",IF(VALUE(RIGHT(LEFT('Lisa 19'!J112,6),2))=22,"767",IF(VALUE(RIGHT(LEFT('Lisa 19'!J112,6),2))=33,"720",IF(VALUE(RIGHT(LEFT('Lisa 19'!J112,6),2))=17,"801",IF(VALUE(RIGHT(LEFT('Lisa 19'!J112,6),2))=96,"696",IF(VALUE(RIGHT(LEFT('Lisa 19'!J112,6),2))=77,"689","SISESTA PANGA KOOD!")))))))</f>
        <v>SISESTA PANGA KOOD!</v>
      </c>
      <c r="AH310">
        <v>0</v>
      </c>
      <c r="AJ310">
        <v>0</v>
      </c>
      <c r="AN310">
        <v>1</v>
      </c>
      <c r="AO310">
        <v>15.646599999999999</v>
      </c>
      <c r="AQ310">
        <v>0</v>
      </c>
      <c r="AR310">
        <v>0</v>
      </c>
      <c r="AU310">
        <v>0</v>
      </c>
      <c r="AX310">
        <f>'Lisa 19'!$C$8</f>
        <v>0</v>
      </c>
      <c r="BE310">
        <v>0</v>
      </c>
      <c r="BP310">
        <f>'Lisa 19'!$V$3</f>
        <v>0</v>
      </c>
    </row>
    <row r="311" spans="1:68" x14ac:dyDescent="0.35">
      <c r="A311" s="12">
        <v>1</v>
      </c>
      <c r="B311">
        <v>0</v>
      </c>
      <c r="C311">
        <v>55404010</v>
      </c>
      <c r="D311" t="str">
        <f>CONCATENATE('Lisa 19'!$A$8,",",'Lisa 19'!$C$8,",",'Lisa 19'!$G$8,",",'Lisa 19'!$J$8,",",'Lisa 19'!$M$8,",",'Lisa 19'!$S$8)</f>
        <v>,,,,,</v>
      </c>
      <c r="E311" t="str">
        <f>CONCATENATE('Lisa 19'!U112," ",'Lisa 19'!Q112," ",'Lisa 19'!W112)</f>
        <v xml:space="preserve">  </v>
      </c>
      <c r="F311">
        <f>'Lisa 19'!AH112</f>
        <v>0</v>
      </c>
      <c r="J311">
        <v>2</v>
      </c>
      <c r="P311" s="11"/>
    </row>
    <row r="312" spans="1:68" x14ac:dyDescent="0.35">
      <c r="A312" s="12"/>
      <c r="B312" s="11"/>
      <c r="H312" s="12"/>
      <c r="J312" s="11"/>
      <c r="P312" s="11"/>
    </row>
    <row r="313" spans="1:68" x14ac:dyDescent="0.35">
      <c r="A313" s="12">
        <f>A310+1</f>
        <v>101</v>
      </c>
      <c r="B313" s="11">
        <f>'Lisa 19'!$AE$3</f>
        <v>0</v>
      </c>
      <c r="C313">
        <f>'Lisa 19'!AH113</f>
        <v>0</v>
      </c>
      <c r="E313" t="str">
        <f>CONCATENATE("SKK taotlus,"," ",'Lisa 19'!$G$4,)</f>
        <v xml:space="preserve">SKK taotlus, </v>
      </c>
      <c r="G313">
        <v>14</v>
      </c>
      <c r="H313" s="12">
        <f>'Lisa 19'!G113</f>
        <v>0</v>
      </c>
      <c r="I313" s="13">
        <f>'Lisa 19'!B113</f>
        <v>0</v>
      </c>
      <c r="J313" s="11">
        <f t="shared" si="4"/>
        <v>14</v>
      </c>
      <c r="M313" s="14">
        <f>'Lisa 19'!J113</f>
        <v>0</v>
      </c>
      <c r="N313" t="s">
        <v>42</v>
      </c>
      <c r="P313" s="11">
        <f t="shared" si="5"/>
        <v>0</v>
      </c>
      <c r="Q313">
        <v>1</v>
      </c>
      <c r="S313" s="12">
        <v>20209010</v>
      </c>
      <c r="W313" t="s">
        <v>43</v>
      </c>
      <c r="Y313">
        <v>0</v>
      </c>
      <c r="AB313">
        <v>0</v>
      </c>
      <c r="AD313" t="str">
        <f>CONCATENATE('Lisa 19'!$C$8,",TP800699")</f>
        <v>,TP800699</v>
      </c>
      <c r="AE313">
        <v>0</v>
      </c>
      <c r="AF313" s="13" t="str">
        <f>IF(VALUE(RIGHT(LEFT('Lisa 19'!J113,6),2))=42,"742",IF(VALUE(RIGHT(LEFT('Lisa 19'!J113,6),2))=10,"401",IF(VALUE(RIGHT(LEFT('Lisa 19'!J113,6),2))=22,"767",IF(VALUE(RIGHT(LEFT('Lisa 19'!J113,6),2))=33,"720",IF(VALUE(RIGHT(LEFT('Lisa 19'!J113,6),2))=17,"801",IF(VALUE(RIGHT(LEFT('Lisa 19'!J113,6),2))=96,"696",IF(VALUE(RIGHT(LEFT('Lisa 19'!J113,6),2))=77,"689","SISESTA PANGA KOOD!")))))))</f>
        <v>SISESTA PANGA KOOD!</v>
      </c>
      <c r="AH313">
        <v>0</v>
      </c>
      <c r="AJ313">
        <v>0</v>
      </c>
      <c r="AN313">
        <v>1</v>
      </c>
      <c r="AO313">
        <v>15.646599999999999</v>
      </c>
      <c r="AQ313">
        <v>0</v>
      </c>
      <c r="AR313">
        <v>0</v>
      </c>
      <c r="AU313">
        <v>0</v>
      </c>
      <c r="AX313">
        <f>'Lisa 19'!$C$8</f>
        <v>0</v>
      </c>
      <c r="BE313">
        <v>0</v>
      </c>
      <c r="BP313">
        <f>'Lisa 19'!$V$3</f>
        <v>0</v>
      </c>
    </row>
    <row r="314" spans="1:68" x14ac:dyDescent="0.35">
      <c r="A314" s="12">
        <v>1</v>
      </c>
      <c r="B314">
        <v>0</v>
      </c>
      <c r="C314">
        <v>55404010</v>
      </c>
      <c r="D314" t="str">
        <f>CONCATENATE('Lisa 19'!$A$8,",",'Lisa 19'!$C$8,",",'Lisa 19'!$G$8,",",'Lisa 19'!$J$8,",",'Lisa 19'!$M$8,",",'Lisa 19'!$S$8)</f>
        <v>,,,,,</v>
      </c>
      <c r="E314" t="str">
        <f>CONCATENATE('Lisa 19'!U113," ",'Lisa 19'!Q113," ",'Lisa 19'!W113)</f>
        <v xml:space="preserve">  </v>
      </c>
      <c r="F314">
        <f>'Lisa 19'!AH113</f>
        <v>0</v>
      </c>
      <c r="J314">
        <v>2</v>
      </c>
      <c r="P314" s="11"/>
    </row>
    <row r="315" spans="1:68" x14ac:dyDescent="0.35">
      <c r="A315" s="12"/>
      <c r="B315" s="11"/>
      <c r="H315" s="12"/>
      <c r="J315" s="11"/>
      <c r="P315" s="11"/>
    </row>
    <row r="316" spans="1:68" x14ac:dyDescent="0.35">
      <c r="A316" s="12">
        <f>A313+1</f>
        <v>102</v>
      </c>
      <c r="B316" s="11">
        <f>'Lisa 19'!$AE$3</f>
        <v>0</v>
      </c>
      <c r="C316">
        <f>'Lisa 19'!AH114</f>
        <v>0</v>
      </c>
      <c r="E316" t="str">
        <f>CONCATENATE("SKK taotlus,"," ",'Lisa 19'!$G$4,)</f>
        <v xml:space="preserve">SKK taotlus, </v>
      </c>
      <c r="G316">
        <v>14</v>
      </c>
      <c r="H316" s="12">
        <f>'Lisa 19'!G114</f>
        <v>0</v>
      </c>
      <c r="I316" s="13">
        <f>'Lisa 19'!B114</f>
        <v>0</v>
      </c>
      <c r="J316" s="11">
        <f t="shared" si="4"/>
        <v>14</v>
      </c>
      <c r="M316" s="14">
        <f>'Lisa 19'!J114</f>
        <v>0</v>
      </c>
      <c r="N316" t="s">
        <v>42</v>
      </c>
      <c r="P316" s="11">
        <f t="shared" si="5"/>
        <v>0</v>
      </c>
      <c r="Q316">
        <v>1</v>
      </c>
      <c r="S316" s="12">
        <v>20209010</v>
      </c>
      <c r="W316" t="s">
        <v>43</v>
      </c>
      <c r="Y316">
        <v>0</v>
      </c>
      <c r="AB316">
        <v>0</v>
      </c>
      <c r="AD316" t="str">
        <f>CONCATENATE('Lisa 19'!$C$8,",TP800699")</f>
        <v>,TP800699</v>
      </c>
      <c r="AE316">
        <v>0</v>
      </c>
      <c r="AF316" s="13" t="str">
        <f>IF(VALUE(RIGHT(LEFT('Lisa 19'!J114,6),2))=42,"742",IF(VALUE(RIGHT(LEFT('Lisa 19'!J114,6),2))=10,"401",IF(VALUE(RIGHT(LEFT('Lisa 19'!J114,6),2))=22,"767",IF(VALUE(RIGHT(LEFT('Lisa 19'!J114,6),2))=33,"720",IF(VALUE(RIGHT(LEFT('Lisa 19'!J114,6),2))=17,"801",IF(VALUE(RIGHT(LEFT('Lisa 19'!J114,6),2))=96,"696",IF(VALUE(RIGHT(LEFT('Lisa 19'!J114,6),2))=77,"689","SISESTA PANGA KOOD!")))))))</f>
        <v>SISESTA PANGA KOOD!</v>
      </c>
      <c r="AH316">
        <v>0</v>
      </c>
      <c r="AJ316">
        <v>0</v>
      </c>
      <c r="AN316">
        <v>1</v>
      </c>
      <c r="AO316">
        <v>15.646599999999999</v>
      </c>
      <c r="AQ316">
        <v>0</v>
      </c>
      <c r="AR316">
        <v>0</v>
      </c>
      <c r="AU316">
        <v>0</v>
      </c>
      <c r="AX316">
        <f>'Lisa 19'!$C$8</f>
        <v>0</v>
      </c>
      <c r="BE316">
        <v>0</v>
      </c>
      <c r="BP316">
        <f>'Lisa 19'!$V$3</f>
        <v>0</v>
      </c>
    </row>
    <row r="317" spans="1:68" x14ac:dyDescent="0.35">
      <c r="A317" s="12">
        <v>1</v>
      </c>
      <c r="B317">
        <v>0</v>
      </c>
      <c r="C317">
        <v>55404010</v>
      </c>
      <c r="D317" t="str">
        <f>CONCATENATE('Lisa 19'!$A$8,",",'Lisa 19'!$C$8,",",'Lisa 19'!$G$8,",",'Lisa 19'!$J$8,",",'Lisa 19'!$M$8,",",'Lisa 19'!$S$8)</f>
        <v>,,,,,</v>
      </c>
      <c r="E317" t="str">
        <f>CONCATENATE('Lisa 19'!U114," ",'Lisa 19'!Q114," ",'Lisa 19'!W114)</f>
        <v xml:space="preserve">  </v>
      </c>
      <c r="F317">
        <f>'Lisa 19'!AH114</f>
        <v>0</v>
      </c>
      <c r="J317">
        <v>2</v>
      </c>
      <c r="P317" s="11"/>
    </row>
    <row r="318" spans="1:68" x14ac:dyDescent="0.35">
      <c r="A318" s="12"/>
      <c r="B318" s="11"/>
      <c r="H318" s="12"/>
      <c r="J318" s="11"/>
      <c r="P318" s="11"/>
    </row>
    <row r="319" spans="1:68" x14ac:dyDescent="0.35">
      <c r="A319" s="12">
        <f>A316+1</f>
        <v>103</v>
      </c>
      <c r="B319" s="11">
        <f>'Lisa 19'!$AE$3</f>
        <v>0</v>
      </c>
      <c r="C319">
        <f>'Lisa 19'!AH115</f>
        <v>0</v>
      </c>
      <c r="E319" t="str">
        <f>CONCATENATE("SKK taotlus,"," ",'Lisa 19'!$G$4,)</f>
        <v xml:space="preserve">SKK taotlus, </v>
      </c>
      <c r="G319">
        <v>14</v>
      </c>
      <c r="H319" s="12">
        <f>'Lisa 19'!G115</f>
        <v>0</v>
      </c>
      <c r="I319" s="13">
        <f>'Lisa 19'!B115</f>
        <v>0</v>
      </c>
      <c r="J319" s="11">
        <f t="shared" si="4"/>
        <v>14</v>
      </c>
      <c r="M319" s="14">
        <f>'Lisa 19'!J115</f>
        <v>0</v>
      </c>
      <c r="N319" t="s">
        <v>42</v>
      </c>
      <c r="P319" s="11">
        <f t="shared" si="5"/>
        <v>0</v>
      </c>
      <c r="Q319">
        <v>1</v>
      </c>
      <c r="S319" s="12">
        <v>20209010</v>
      </c>
      <c r="W319" t="s">
        <v>43</v>
      </c>
      <c r="Y319">
        <v>0</v>
      </c>
      <c r="AB319">
        <v>0</v>
      </c>
      <c r="AD319" t="str">
        <f>CONCATENATE('Lisa 19'!$C$8,",TP800699")</f>
        <v>,TP800699</v>
      </c>
      <c r="AE319">
        <v>0</v>
      </c>
      <c r="AF319" s="13" t="str">
        <f>IF(VALUE(RIGHT(LEFT('Lisa 19'!J115,6),2))=42,"742",IF(VALUE(RIGHT(LEFT('Lisa 19'!J115,6),2))=10,"401",IF(VALUE(RIGHT(LEFT('Lisa 19'!J115,6),2))=22,"767",IF(VALUE(RIGHT(LEFT('Lisa 19'!J115,6),2))=33,"720",IF(VALUE(RIGHT(LEFT('Lisa 19'!J115,6),2))=17,"801",IF(VALUE(RIGHT(LEFT('Lisa 19'!J115,6),2))=96,"696",IF(VALUE(RIGHT(LEFT('Lisa 19'!J115,6),2))=77,"689","SISESTA PANGA KOOD!")))))))</f>
        <v>SISESTA PANGA KOOD!</v>
      </c>
      <c r="AH319">
        <v>0</v>
      </c>
      <c r="AJ319">
        <v>0</v>
      </c>
      <c r="AN319">
        <v>1</v>
      </c>
      <c r="AO319">
        <v>15.646599999999999</v>
      </c>
      <c r="AQ319">
        <v>0</v>
      </c>
      <c r="AR319">
        <v>0</v>
      </c>
      <c r="AU319">
        <v>0</v>
      </c>
      <c r="AX319">
        <f>'Lisa 19'!$C$8</f>
        <v>0</v>
      </c>
      <c r="BE319">
        <v>0</v>
      </c>
      <c r="BP319">
        <f>'Lisa 19'!$V$3</f>
        <v>0</v>
      </c>
    </row>
    <row r="320" spans="1:68" x14ac:dyDescent="0.35">
      <c r="A320" s="12">
        <v>1</v>
      </c>
      <c r="B320">
        <v>0</v>
      </c>
      <c r="C320">
        <v>55404010</v>
      </c>
      <c r="D320" t="str">
        <f>CONCATENATE('Lisa 19'!$A$8,",",'Lisa 19'!$C$8,",",'Lisa 19'!$G$8,",",'Lisa 19'!$J$8,",",'Lisa 19'!$M$8,",",'Lisa 19'!$S$8)</f>
        <v>,,,,,</v>
      </c>
      <c r="E320" t="str">
        <f>CONCATENATE('Lisa 19'!U115," ",'Lisa 19'!Q115," ",'Lisa 19'!W115)</f>
        <v xml:space="preserve">  </v>
      </c>
      <c r="F320">
        <f>'Lisa 19'!AH115</f>
        <v>0</v>
      </c>
      <c r="J320">
        <v>2</v>
      </c>
      <c r="P320" s="11"/>
    </row>
    <row r="321" spans="1:68" x14ac:dyDescent="0.35">
      <c r="A321" s="12"/>
      <c r="B321" s="11"/>
      <c r="H321" s="12"/>
      <c r="J321" s="11"/>
      <c r="P321" s="11"/>
    </row>
    <row r="322" spans="1:68" x14ac:dyDescent="0.35">
      <c r="A322" s="12">
        <f>A319+1</f>
        <v>104</v>
      </c>
      <c r="B322" s="11">
        <f>'Lisa 19'!$AE$3</f>
        <v>0</v>
      </c>
      <c r="C322">
        <f>'Lisa 19'!AH116</f>
        <v>0</v>
      </c>
      <c r="E322" t="str">
        <f>CONCATENATE("SKK taotlus,"," ",'Lisa 19'!$G$4,)</f>
        <v xml:space="preserve">SKK taotlus, </v>
      </c>
      <c r="G322">
        <v>14</v>
      </c>
      <c r="H322" s="12">
        <f>'Lisa 19'!G116</f>
        <v>0</v>
      </c>
      <c r="I322" s="13">
        <f>'Lisa 19'!B116</f>
        <v>0</v>
      </c>
      <c r="J322" s="11">
        <f t="shared" si="4"/>
        <v>14</v>
      </c>
      <c r="M322" s="14">
        <f>'Lisa 19'!J116</f>
        <v>0</v>
      </c>
      <c r="N322" t="s">
        <v>42</v>
      </c>
      <c r="P322" s="11">
        <f t="shared" si="5"/>
        <v>0</v>
      </c>
      <c r="Q322">
        <v>1</v>
      </c>
      <c r="S322" s="12">
        <v>20209010</v>
      </c>
      <c r="W322" t="s">
        <v>43</v>
      </c>
      <c r="Y322">
        <v>0</v>
      </c>
      <c r="AB322">
        <v>0</v>
      </c>
      <c r="AD322" t="str">
        <f>CONCATENATE('Lisa 19'!$C$8,",TP800699")</f>
        <v>,TP800699</v>
      </c>
      <c r="AE322">
        <v>0</v>
      </c>
      <c r="AF322" s="13" t="str">
        <f>IF(VALUE(RIGHT(LEFT('Lisa 19'!J116,6),2))=42,"742",IF(VALUE(RIGHT(LEFT('Lisa 19'!J116,6),2))=10,"401",IF(VALUE(RIGHT(LEFT('Lisa 19'!J116,6),2))=22,"767",IF(VALUE(RIGHT(LEFT('Lisa 19'!J116,6),2))=33,"720",IF(VALUE(RIGHT(LEFT('Lisa 19'!J116,6),2))=17,"801",IF(VALUE(RIGHT(LEFT('Lisa 19'!J116,6),2))=96,"696",IF(VALUE(RIGHT(LEFT('Lisa 19'!J116,6),2))=77,"689","SISESTA PANGA KOOD!")))))))</f>
        <v>SISESTA PANGA KOOD!</v>
      </c>
      <c r="AH322">
        <v>0</v>
      </c>
      <c r="AJ322">
        <v>0</v>
      </c>
      <c r="AN322">
        <v>1</v>
      </c>
      <c r="AO322">
        <v>15.646599999999999</v>
      </c>
      <c r="AQ322">
        <v>0</v>
      </c>
      <c r="AR322">
        <v>0</v>
      </c>
      <c r="AU322">
        <v>0</v>
      </c>
      <c r="AX322">
        <f>'Lisa 19'!$C$8</f>
        <v>0</v>
      </c>
      <c r="BE322">
        <v>0</v>
      </c>
      <c r="BP322">
        <f>'Lisa 19'!$V$3</f>
        <v>0</v>
      </c>
    </row>
    <row r="323" spans="1:68" x14ac:dyDescent="0.35">
      <c r="A323" s="12">
        <v>1</v>
      </c>
      <c r="B323">
        <v>0</v>
      </c>
      <c r="C323">
        <v>55404010</v>
      </c>
      <c r="D323" t="str">
        <f>CONCATENATE('Lisa 19'!$A$8,",",'Lisa 19'!$C$8,",",'Lisa 19'!$G$8,",",'Lisa 19'!$J$8,",",'Lisa 19'!$M$8,",",'Lisa 19'!$S$8)</f>
        <v>,,,,,</v>
      </c>
      <c r="E323" t="str">
        <f>CONCATENATE('Lisa 19'!U116," ",'Lisa 19'!Q116," ",'Lisa 19'!W116)</f>
        <v xml:space="preserve">  </v>
      </c>
      <c r="F323">
        <f>'Lisa 19'!AH116</f>
        <v>0</v>
      </c>
      <c r="J323">
        <v>2</v>
      </c>
    </row>
    <row r="324" spans="1:68" x14ac:dyDescent="0.35">
      <c r="A324" s="12"/>
    </row>
    <row r="325" spans="1:68" x14ac:dyDescent="0.35">
      <c r="A325" s="12"/>
    </row>
    <row r="326" spans="1:68" x14ac:dyDescent="0.35">
      <c r="A326" s="12"/>
    </row>
    <row r="327" spans="1:68" x14ac:dyDescent="0.35">
      <c r="A327" s="12"/>
    </row>
    <row r="328" spans="1:68" x14ac:dyDescent="0.35">
      <c r="A328" s="12"/>
    </row>
    <row r="329" spans="1:68" x14ac:dyDescent="0.35">
      <c r="A329" s="12"/>
    </row>
    <row r="330" spans="1:68" x14ac:dyDescent="0.35">
      <c r="A330" s="12"/>
    </row>
    <row r="331" spans="1:68" x14ac:dyDescent="0.35">
      <c r="A331" s="12"/>
    </row>
    <row r="332" spans="1:68" x14ac:dyDescent="0.35">
      <c r="A332" s="12"/>
    </row>
    <row r="333" spans="1:68" x14ac:dyDescent="0.35">
      <c r="A333" s="12"/>
    </row>
    <row r="334" spans="1:68" x14ac:dyDescent="0.35">
      <c r="A334" s="12"/>
    </row>
    <row r="335" spans="1:68" x14ac:dyDescent="0.35">
      <c r="A335" s="12"/>
    </row>
    <row r="336" spans="1:68" x14ac:dyDescent="0.35">
      <c r="A336" s="12"/>
    </row>
    <row r="337" spans="1:1" x14ac:dyDescent="0.35">
      <c r="A337" s="12"/>
    </row>
    <row r="338" spans="1:1" x14ac:dyDescent="0.35">
      <c r="A338" s="12"/>
    </row>
    <row r="339" spans="1:1" x14ac:dyDescent="0.35">
      <c r="A339" s="12"/>
    </row>
    <row r="340" spans="1:1" x14ac:dyDescent="0.35">
      <c r="A340" s="12"/>
    </row>
    <row r="341" spans="1:1" x14ac:dyDescent="0.35">
      <c r="A341" s="12"/>
    </row>
    <row r="342" spans="1:1" x14ac:dyDescent="0.35">
      <c r="A342" s="12"/>
    </row>
    <row r="343" spans="1:1" x14ac:dyDescent="0.35">
      <c r="A343" s="12"/>
    </row>
    <row r="344" spans="1:1" x14ac:dyDescent="0.35">
      <c r="A344" s="12"/>
    </row>
    <row r="345" spans="1:1" x14ac:dyDescent="0.35">
      <c r="A345" s="12"/>
    </row>
    <row r="346" spans="1:1" x14ac:dyDescent="0.35">
      <c r="A346" s="12"/>
    </row>
    <row r="347" spans="1:1" x14ac:dyDescent="0.35">
      <c r="A347" s="12"/>
    </row>
    <row r="348" spans="1:1" x14ac:dyDescent="0.35">
      <c r="A348" s="12"/>
    </row>
    <row r="349" spans="1:1" x14ac:dyDescent="0.35">
      <c r="A349" s="12"/>
    </row>
    <row r="350" spans="1:1" x14ac:dyDescent="0.35">
      <c r="A350" s="12"/>
    </row>
    <row r="351" spans="1:1" x14ac:dyDescent="0.35">
      <c r="A351" s="12"/>
    </row>
    <row r="352" spans="1:1" x14ac:dyDescent="0.35">
      <c r="A352" s="12"/>
    </row>
    <row r="353" spans="1:1" x14ac:dyDescent="0.35">
      <c r="A353" s="12"/>
    </row>
    <row r="354" spans="1:1" x14ac:dyDescent="0.35">
      <c r="A354" s="12"/>
    </row>
    <row r="355" spans="1:1" x14ac:dyDescent="0.35">
      <c r="A355" s="12"/>
    </row>
    <row r="356" spans="1:1" x14ac:dyDescent="0.35">
      <c r="A356" s="12"/>
    </row>
    <row r="357" spans="1:1" x14ac:dyDescent="0.35">
      <c r="A357" s="12"/>
    </row>
    <row r="358" spans="1:1" x14ac:dyDescent="0.35">
      <c r="A358" s="12"/>
    </row>
    <row r="359" spans="1:1" x14ac:dyDescent="0.35">
      <c r="A359" s="12"/>
    </row>
    <row r="360" spans="1:1" x14ac:dyDescent="0.35">
      <c r="A360" s="12"/>
    </row>
    <row r="361" spans="1:1" x14ac:dyDescent="0.35">
      <c r="A361" s="12"/>
    </row>
    <row r="362" spans="1:1" x14ac:dyDescent="0.35">
      <c r="A362" s="12"/>
    </row>
    <row r="363" spans="1:1" x14ac:dyDescent="0.35">
      <c r="A363" s="12"/>
    </row>
    <row r="364" spans="1:1" x14ac:dyDescent="0.35">
      <c r="A364" s="12"/>
    </row>
    <row r="365" spans="1:1" x14ac:dyDescent="0.35">
      <c r="A365" s="12"/>
    </row>
    <row r="366" spans="1:1" x14ac:dyDescent="0.35">
      <c r="A366" s="12"/>
    </row>
    <row r="367" spans="1:1" x14ac:dyDescent="0.35">
      <c r="A367" s="12"/>
    </row>
    <row r="368" spans="1:1" x14ac:dyDescent="0.35">
      <c r="A368" s="12"/>
    </row>
    <row r="369" spans="1:1" x14ac:dyDescent="0.35">
      <c r="A369" s="12"/>
    </row>
    <row r="370" spans="1:1" x14ac:dyDescent="0.35">
      <c r="A370" s="12"/>
    </row>
    <row r="371" spans="1:1" x14ac:dyDescent="0.35">
      <c r="A371" s="12"/>
    </row>
    <row r="372" spans="1:1" x14ac:dyDescent="0.35">
      <c r="A372" s="12"/>
    </row>
    <row r="373" spans="1:1" x14ac:dyDescent="0.35">
      <c r="A373" s="12"/>
    </row>
    <row r="374" spans="1:1" x14ac:dyDescent="0.35">
      <c r="A374" s="12"/>
    </row>
    <row r="375" spans="1:1" x14ac:dyDescent="0.35">
      <c r="A375" s="12"/>
    </row>
    <row r="376" spans="1:1" x14ac:dyDescent="0.35">
      <c r="A376" s="12"/>
    </row>
    <row r="377" spans="1:1" x14ac:dyDescent="0.35">
      <c r="A377" s="12"/>
    </row>
    <row r="378" spans="1:1" x14ac:dyDescent="0.35">
      <c r="A378" s="12"/>
    </row>
    <row r="379" spans="1:1" x14ac:dyDescent="0.35">
      <c r="A379" s="12"/>
    </row>
    <row r="380" spans="1:1" x14ac:dyDescent="0.35">
      <c r="A380" s="12"/>
    </row>
    <row r="381" spans="1:1" x14ac:dyDescent="0.35">
      <c r="A381" s="12"/>
    </row>
    <row r="382" spans="1:1" x14ac:dyDescent="0.35">
      <c r="A382" s="12"/>
    </row>
    <row r="383" spans="1:1" x14ac:dyDescent="0.35">
      <c r="A383" s="12"/>
    </row>
    <row r="384" spans="1:1" x14ac:dyDescent="0.35">
      <c r="A384" s="12"/>
    </row>
    <row r="385" spans="1:1" x14ac:dyDescent="0.35">
      <c r="A385" s="12"/>
    </row>
    <row r="386" spans="1:1" x14ac:dyDescent="0.35">
      <c r="A386" s="12"/>
    </row>
    <row r="387" spans="1:1" x14ac:dyDescent="0.35">
      <c r="A387" s="12"/>
    </row>
    <row r="388" spans="1:1" x14ac:dyDescent="0.35">
      <c r="A388" s="12"/>
    </row>
    <row r="389" spans="1:1" x14ac:dyDescent="0.35">
      <c r="A389" s="12"/>
    </row>
    <row r="390" spans="1:1" x14ac:dyDescent="0.35">
      <c r="A390" s="12"/>
    </row>
    <row r="391" spans="1:1" x14ac:dyDescent="0.35">
      <c r="A391" s="12"/>
    </row>
    <row r="392" spans="1:1" x14ac:dyDescent="0.35">
      <c r="A392" s="12"/>
    </row>
    <row r="393" spans="1:1" x14ac:dyDescent="0.35">
      <c r="A393" s="12"/>
    </row>
    <row r="394" spans="1:1" x14ac:dyDescent="0.35">
      <c r="A394" s="12"/>
    </row>
    <row r="395" spans="1:1" x14ac:dyDescent="0.35">
      <c r="A395" s="12"/>
    </row>
    <row r="396" spans="1:1" x14ac:dyDescent="0.35">
      <c r="A396" s="12"/>
    </row>
    <row r="397" spans="1:1" x14ac:dyDescent="0.35">
      <c r="A397" s="12"/>
    </row>
    <row r="398" spans="1:1" x14ac:dyDescent="0.35">
      <c r="A398" s="12"/>
    </row>
    <row r="399" spans="1:1" x14ac:dyDescent="0.35">
      <c r="A399" s="12"/>
    </row>
    <row r="400" spans="1:1" x14ac:dyDescent="0.35">
      <c r="A400" s="12"/>
    </row>
    <row r="401" spans="1:1" x14ac:dyDescent="0.35">
      <c r="A401" s="12"/>
    </row>
    <row r="402" spans="1:1" x14ac:dyDescent="0.35">
      <c r="A402" s="12"/>
    </row>
    <row r="403" spans="1:1" x14ac:dyDescent="0.35">
      <c r="A403" s="12"/>
    </row>
    <row r="404" spans="1:1" x14ac:dyDescent="0.35">
      <c r="A404" s="12"/>
    </row>
    <row r="405" spans="1:1" x14ac:dyDescent="0.35">
      <c r="A405" s="12"/>
    </row>
    <row r="406" spans="1:1" x14ac:dyDescent="0.35">
      <c r="A406" s="12"/>
    </row>
    <row r="407" spans="1:1" x14ac:dyDescent="0.35">
      <c r="A407" s="12"/>
    </row>
    <row r="408" spans="1:1" x14ac:dyDescent="0.35">
      <c r="A408" s="12"/>
    </row>
    <row r="409" spans="1:1" x14ac:dyDescent="0.35">
      <c r="A409" s="12"/>
    </row>
    <row r="410" spans="1:1" x14ac:dyDescent="0.35">
      <c r="A410" s="12"/>
    </row>
    <row r="411" spans="1:1" x14ac:dyDescent="0.35">
      <c r="A411" s="12"/>
    </row>
    <row r="412" spans="1:1" x14ac:dyDescent="0.35">
      <c r="A412" s="12"/>
    </row>
    <row r="413" spans="1:1" x14ac:dyDescent="0.35">
      <c r="A413" s="12"/>
    </row>
    <row r="414" spans="1:1" x14ac:dyDescent="0.35">
      <c r="A414" s="12"/>
    </row>
    <row r="415" spans="1:1" x14ac:dyDescent="0.35">
      <c r="A415" s="12"/>
    </row>
    <row r="416" spans="1:1" x14ac:dyDescent="0.35">
      <c r="A416" s="12"/>
    </row>
    <row r="417" spans="1:1" x14ac:dyDescent="0.35">
      <c r="A417" s="12"/>
    </row>
    <row r="418" spans="1:1" x14ac:dyDescent="0.35">
      <c r="A418" s="12"/>
    </row>
    <row r="419" spans="1:1" x14ac:dyDescent="0.35">
      <c r="A419" s="12"/>
    </row>
    <row r="420" spans="1:1" x14ac:dyDescent="0.35">
      <c r="A420" s="12"/>
    </row>
    <row r="421" spans="1:1" x14ac:dyDescent="0.35">
      <c r="A421" s="12"/>
    </row>
    <row r="422" spans="1:1" x14ac:dyDescent="0.35">
      <c r="A422" s="12"/>
    </row>
    <row r="423" spans="1:1" x14ac:dyDescent="0.35">
      <c r="A423" s="12"/>
    </row>
    <row r="424" spans="1:1" x14ac:dyDescent="0.35">
      <c r="A424" s="12"/>
    </row>
    <row r="425" spans="1:1" x14ac:dyDescent="0.35">
      <c r="A425" s="12"/>
    </row>
    <row r="426" spans="1:1" x14ac:dyDescent="0.35">
      <c r="A426" s="12"/>
    </row>
    <row r="427" spans="1:1" x14ac:dyDescent="0.35">
      <c r="A427" s="12"/>
    </row>
    <row r="428" spans="1:1" x14ac:dyDescent="0.35">
      <c r="A428" s="12"/>
    </row>
    <row r="429" spans="1:1" x14ac:dyDescent="0.35">
      <c r="A429" s="12"/>
    </row>
    <row r="430" spans="1:1" x14ac:dyDescent="0.35">
      <c r="A430" s="12"/>
    </row>
    <row r="431" spans="1:1" x14ac:dyDescent="0.35">
      <c r="A431" s="12"/>
    </row>
  </sheetData>
  <sheetProtection password="CC24" sheet="1" objects="1" scenarios="1"/>
  <protectedRanges>
    <protectedRange sqref="A10" name="Range1"/>
  </protectedRange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E892931E473B4C926FA75EE9AA634C" ma:contentTypeVersion="20" ma:contentTypeDescription="Loo uus dokument" ma:contentTypeScope="" ma:versionID="336ef2c22ccffa502e08497b208236b2">
  <xsd:schema xmlns:xsd="http://www.w3.org/2001/XMLSchema" xmlns:xs="http://www.w3.org/2001/XMLSchema" xmlns:p="http://schemas.microsoft.com/office/2006/metadata/properties" xmlns:ns2="4b5614c0-5931-4110-98da-bc36711d077b" xmlns:ns3="http://schemas.microsoft.com/sharepoint/v4" xmlns:ns4="a8ee4fc8-837c-483d-81ef-3dfa32847a65" targetNamespace="http://schemas.microsoft.com/office/2006/metadata/properties" ma:root="true" ma:fieldsID="e05af4b45791c993778ed2b3a65966cd" ns2:_="" ns3:_="" ns4:_="">
    <xsd:import namespace="4b5614c0-5931-4110-98da-bc36711d077b"/>
    <xsd:import namespace="http://schemas.microsoft.com/sharepoint/v4"/>
    <xsd:import namespace="a8ee4fc8-837c-483d-81ef-3dfa32847a65"/>
    <xsd:element name="properties">
      <xsd:complexType>
        <xsd:sequence>
          <xsd:element name="documentManagement">
            <xsd:complexType>
              <xsd:all>
                <xsd:element ref="ns2:Dokumendi_x0020_liik" minOccurs="0"/>
                <xsd:element ref="ns2:Valdkond" minOccurs="0"/>
                <xsd:element ref="ns2:Valdkonna_x0020_m_x00e4_rks_x00f5_nad" minOccurs="0"/>
                <xsd:element ref="ns2:Kehtvus" minOccurs="0"/>
                <xsd:element ref="ns2:Sihtgrupp"/>
                <xsd:element ref="ns2:Skoop" minOccurs="0"/>
                <xsd:element ref="ns2:Viide_x0020_GoPro_x002d_s" minOccurs="0"/>
                <xsd:element ref="ns2:T_x00e4_iendavad_x0020_m_x00e4_rks_x00f5_nad" minOccurs="0"/>
                <xsd:element ref="ns3:IconOverlay" minOccurs="0"/>
                <xsd:element ref="ns2:Kehtestatud" minOccurs="0"/>
                <xsd:element ref="ns2:L_x00fc_hikirjeldus" minOccurs="0"/>
                <xsd:element ref="ns2:IDseo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14c0-5931-4110-98da-bc36711d077b" elementFormDefault="qualified">
    <xsd:import namespace="http://schemas.microsoft.com/office/2006/documentManagement/types"/>
    <xsd:import namespace="http://schemas.microsoft.com/office/infopath/2007/PartnerControls"/>
    <xsd:element name="Dokumendi_x0020_liik" ma:index="2" nillable="true" ma:displayName="Dokumendi liik" ma:format="Dropdown" ma:internalName="Dokumendi_x0020_liik">
      <xsd:simpleType>
        <xsd:restriction base="dms:Choice">
          <xsd:enumeration value="Blankett"/>
          <xsd:enumeration value="Eeskiri"/>
          <xsd:enumeration value="Juhend"/>
          <xsd:enumeration value="Kasutusjuhend"/>
          <xsd:enumeration value="Kiri"/>
          <xsd:enumeration value="Kord"/>
          <xsd:enumeration value="Käskkiri"/>
          <xsd:enumeration value="Koolitusmaterjalid"/>
          <xsd:enumeration value="Leping"/>
          <xsd:enumeration value="Määrus"/>
          <xsd:enumeration value="Otsus"/>
          <xsd:enumeration value="Põhimäärus"/>
          <xsd:enumeration value="Sisemine kiri"/>
          <xsd:enumeration value="Memo"/>
        </xsd:restriction>
      </xsd:simpleType>
    </xsd:element>
    <xsd:element name="Valdkond" ma:index="3" nillable="true" ma:displayName="Valdkond" ma:internalName="Valdkon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Üldine"/>
                    <xsd:enumeration value="Andmekaitse"/>
                    <xsd:enumeration value="Info- ja teabehaldus"/>
                    <xsd:enumeration value="Infoturve"/>
                    <xsd:enumeration value="Julgeolek"/>
                    <xsd:enumeration value="Kaplan"/>
                    <xsd:enumeration value="Noored Kotkad"/>
                    <xsd:enumeration value="Kinnisvara"/>
                    <xsd:enumeration value="Kodutütred"/>
                    <xsd:enumeration value="Operatiiv"/>
                    <xsd:enumeration value="Personal"/>
                    <xsd:enumeration value="Planeerimine"/>
                    <xsd:enumeration value="Rahandus"/>
                    <xsd:enumeration value="Side ja IT"/>
                    <xsd:enumeration value="Sport"/>
                    <xsd:enumeration value="Tagala"/>
                    <xsd:enumeration value="Teavitus"/>
                    <xsd:enumeration value="Töökorraldus"/>
                    <xsd:enumeration value="Väljaõpe"/>
                    <xsd:enumeration value="Õigusteenindus"/>
                  </xsd:restriction>
                </xsd:simpleType>
              </xsd:element>
            </xsd:sequence>
          </xsd:extension>
        </xsd:complexContent>
      </xsd:complexType>
    </xsd:element>
    <xsd:element name="Valdkonna_x0020_m_x00e4_rks_x00f5_nad" ma:index="4" nillable="true" ma:displayName="Valdkonna märksõnad" ma:format="Dropdown" ma:internalName="Valdkonna_x0020_m_x00e4_rks_x00f5_nad">
      <xsd:simpleType>
        <xsd:restriction base="dms:Choice">
          <xsd:enumeration value="Aastakäsk"/>
          <xsd:enumeration value="Andmekaitse"/>
          <xsd:enumeration value="Arhiiv"/>
          <xsd:enumeration value="Arengu- ja hindamisvestlused"/>
          <xsd:enumeration value="Asjaajamine"/>
          <xsd:enumeration value="Doktriinid"/>
          <xsd:enumeration value="Erialaväljaõpe"/>
          <xsd:enumeration value="Ergutused ja teenetemärgid"/>
          <xsd:enumeration value="GoPro"/>
          <xsd:enumeration value="Hankelepingud"/>
          <xsd:enumeration value="Hüvitised"/>
          <xsd:enumeration value="Infoturve"/>
          <xsd:enumeration value="Infoalane töökorraldus"/>
          <xsd:enumeration value="IT kasutajale"/>
          <xsd:enumeration value="Kinnisvara"/>
          <xsd:enumeration value="KL peastaap"/>
          <xsd:enumeration value="Lasketiirud ja harjutusväljad"/>
          <xsd:enumeration value="Liikmeskond"/>
          <xsd:enumeration value="Lähetused, koolitused"/>
          <xsd:enumeration value="Lühendid"/>
          <xsd:enumeration value="Materjaliarvestus"/>
          <xsd:enumeration value="Meditsiin"/>
          <xsd:enumeration value="Mittesõjaväeline väljaõpe"/>
          <xsd:enumeration value=".Muu"/>
          <xsd:enumeration value="Ohutus"/>
          <xsd:enumeration value="Outlook"/>
          <xsd:enumeration value="Põhimäärused"/>
          <xsd:enumeration value="Religioosne tegevus"/>
          <xsd:enumeration value="Relvastus"/>
          <xsd:enumeration value="Riigikaitseõpetus"/>
          <xsd:enumeration value="Riigisaladuse käitlemine, load"/>
          <xsd:enumeration value="Sharepoint"/>
          <xsd:enumeration value="Side"/>
          <xsd:enumeration value="Siseveeb"/>
          <xsd:enumeration value="Staabiveeb"/>
          <xsd:enumeration value="Sõjaväeline väljaõpe"/>
          <xsd:enumeration value="SVÕ Erialaväljaõpe"/>
          <xsd:enumeration value="Teatamiskohustus reisimisel"/>
          <xsd:enumeration value="Tegevteenistus, reserv"/>
          <xsd:enumeration value="Transport"/>
          <xsd:enumeration value="Tööohutus, töötervishoid"/>
          <xsd:enumeration value="Töötamine Kaitseliidus"/>
          <xsd:enumeration value="Uuele teenistujale"/>
          <xsd:enumeration value="Uuringud"/>
          <xsd:enumeration value="Varustus"/>
          <xsd:enumeration value="Õpituvastused"/>
          <xsd:enumeration value="."/>
        </xsd:restriction>
      </xsd:simpleType>
    </xsd:element>
    <xsd:element name="Kehtvus" ma:index="5" nillable="true" ma:displayName="Kehtivus" ma:default="Jah" ma:format="Dropdown" ma:internalName="Kehtvus">
      <xsd:simpleType>
        <xsd:restriction base="dms:Choice">
          <xsd:enumeration value="Jah"/>
          <xsd:enumeration value="Ei"/>
        </xsd:restriction>
      </xsd:simpleType>
    </xsd:element>
    <xsd:element name="Sihtgrupp" ma:index="6" ma:displayName="Sihtgrupp" ma:format="Dropdown" ma:internalName="Sihtgrupp" ma:readOnly="false">
      <xsd:simpleType>
        <xsd:restriction base="dms:Choice">
          <xsd:enumeration value="Teenistujad"/>
          <xsd:enumeration value="Tegevväelased"/>
          <xsd:enumeration value="Vabatahtlikud"/>
          <xsd:enumeration value="Teenistujad ja vabatahtlikud"/>
        </xsd:restriction>
      </xsd:simpleType>
    </xsd:element>
    <xsd:element name="Skoop" ma:index="7" nillable="true" ma:displayName="Skoop" ma:format="Dropdown" ma:internalName="Skoop">
      <xsd:simpleType>
        <xsd:restriction base="dms:Choice">
          <xsd:enumeration value="KMIN VA"/>
          <xsd:enumeration value="KV ja KL"/>
          <xsd:enumeration value="KL ülene"/>
          <xsd:enumeration value="KLPS"/>
          <xsd:enumeration value="Rahvusvahelised"/>
        </xsd:restriction>
      </xsd:simpleType>
    </xsd:element>
    <xsd:element name="Viide_x0020_GoPro_x002d_s" ma:index="8" nillable="true" ma:displayName="Viide GoPro-s" ma:description="Dokumendi number (selle puudumisel asja number)" ma:internalName="Viide_x0020_GoPro_x002d_s">
      <xsd:simpleType>
        <xsd:restriction base="dms:Text">
          <xsd:maxLength value="255"/>
        </xsd:restriction>
      </xsd:simpleType>
    </xsd:element>
    <xsd:element name="T_x00e4_iendavad_x0020_m_x00e4_rks_x00f5_nad" ma:index="9" nillable="true" ma:displayName="Täiendavad märksõnad" ma:internalName="T_x00e4_iendavad_x0020_m_x00e4_rks_x00f5_nad">
      <xsd:simpleType>
        <xsd:restriction base="dms:Text">
          <xsd:maxLength value="255"/>
        </xsd:restriction>
      </xsd:simpleType>
    </xsd:element>
    <xsd:element name="Kehtestatud" ma:index="17" nillable="true" ma:displayName="Kehtestatud" ma:format="DateOnly" ma:internalName="Kehtestatud">
      <xsd:simpleType>
        <xsd:restriction base="dms:DateTime"/>
      </xsd:simpleType>
    </xsd:element>
    <xsd:element name="L_x00fc_hikirjeldus" ma:index="18" nillable="true" ma:displayName="Kirjeldus" ma:internalName="L_x00fc_hikirjeldus">
      <xsd:simpleType>
        <xsd:restriction base="dms:Note"/>
      </xsd:simpleType>
    </xsd:element>
    <xsd:element name="IDseos" ma:index="19" nillable="true" ma:displayName="IDseos" ma:default="0" ma:description="Täidab SP seadistaja" ma:internalName="IDseo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utüüp"/>
        <xsd:element ref="dc:title" minOccurs="0" maxOccurs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dkond xmlns="4b5614c0-5931-4110-98da-bc36711d077b">
      <Value>Rahandus</Value>
    </Valdkond>
    <Kehtvus xmlns="4b5614c0-5931-4110-98da-bc36711d077b">Jah</Kehtvus>
    <IconOverlay xmlns="http://schemas.microsoft.com/sharepoint/v4" xsi:nil="true"/>
    <Sihtgrupp xmlns="4b5614c0-5931-4110-98da-bc36711d077b">Teenistujad ja vabatahtlikud</Sihtgrupp>
    <Viide_x0020_GoPro_x002d_s xmlns="4b5614c0-5931-4110-98da-bc36711d077b" xsi:nil="true"/>
    <Dokumendi_x0020_liik xmlns="4b5614c0-5931-4110-98da-bc36711d077b" xsi:nil="true"/>
    <L_x00fc_hikirjeldus xmlns="4b5614c0-5931-4110-98da-bc36711d077b" xsi:nil="true"/>
    <T_x00e4_iendavad_x0020_m_x00e4_rks_x00f5_nad xmlns="4b5614c0-5931-4110-98da-bc36711d077b" xsi:nil="true"/>
    <Kehtestatud xmlns="4b5614c0-5931-4110-98da-bc36711d077b" xsi:nil="true"/>
    <Valdkonna_x0020_m_x00e4_rks_x00f5_nad xmlns="4b5614c0-5931-4110-98da-bc36711d077b" xsi:nil="true"/>
    <Skoop xmlns="4b5614c0-5931-4110-98da-bc36711d077b">KL ülene</Skoop>
    <IDseos xmlns="4b5614c0-5931-4110-98da-bc36711d077b">false</IDseos>
  </documentManagement>
</p:properties>
</file>

<file path=customXml/itemProps1.xml><?xml version="1.0" encoding="utf-8"?>
<ds:datastoreItem xmlns:ds="http://schemas.openxmlformats.org/officeDocument/2006/customXml" ds:itemID="{A157CCC8-CC0D-4547-8984-8F143714C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5614c0-5931-4110-98da-bc36711d077b"/>
    <ds:schemaRef ds:uri="http://schemas.microsoft.com/sharepoint/v4"/>
    <ds:schemaRef ds:uri="a8ee4fc8-837c-483d-81ef-3dfa32847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AB8E18-9E82-437C-8BBD-2E72DFDDE5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E5E65-31BA-4A58-9722-402BDEF58AF9}">
  <ds:schemaRefs>
    <ds:schemaRef ds:uri="a8ee4fc8-837c-483d-81ef-3dfa32847a65"/>
    <ds:schemaRef ds:uri="http://schemas.microsoft.com/sharepoint/v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4b5614c0-5931-4110-98da-bc36711d077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Lisa 19</vt:lpstr>
      <vt:lpstr>HW fail1</vt:lpstr>
      <vt:lpstr>'Lisa 19'!Print_Area</vt:lpstr>
    </vt:vector>
  </TitlesOfParts>
  <Manager/>
  <Company>Kaitseliit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Inno Kalberg</dc:creator>
  <cp:keywords/>
  <dc:description/>
  <cp:lastModifiedBy>Marvin Tammehoid (KL vabatahtlik)</cp:lastModifiedBy>
  <cp:revision/>
  <dcterms:created xsi:type="dcterms:W3CDTF">2012-04-24T10:57:59Z</dcterms:created>
  <dcterms:modified xsi:type="dcterms:W3CDTF">2023-06-22T09:24:48Z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0x0101005EE892931E473B4C926FA75EE9AA634C</vt:lpwstr>
  </property>
</Properties>
</file>